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stvo\Desktop\fin.izvještaj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03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5" l="1"/>
  <c r="E36" i="5"/>
  <c r="E22" i="5"/>
  <c r="E17" i="5"/>
  <c r="E25" i="5"/>
  <c r="L1447" i="9"/>
  <c r="J1447" i="9"/>
  <c r="F317" i="9"/>
  <c r="F316" i="9" s="1"/>
  <c r="F315" i="9"/>
  <c r="F314" i="9" s="1"/>
  <c r="F313" i="9"/>
  <c r="F312" i="9"/>
  <c r="F311" i="9" s="1"/>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E303" i="9" s="1"/>
  <c r="B303" i="9" s="1"/>
  <c r="G303" i="9"/>
  <c r="F303" i="9"/>
  <c r="H302" i="9"/>
  <c r="G302" i="9"/>
  <c r="F302" i="9"/>
  <c r="H301" i="9"/>
  <c r="E301" i="9" s="1"/>
  <c r="B301" i="9" s="1"/>
  <c r="G301" i="9"/>
  <c r="F301" i="9"/>
  <c r="H300" i="9"/>
  <c r="G300" i="9"/>
  <c r="F300" i="9"/>
  <c r="H299" i="9"/>
  <c r="G299" i="9"/>
  <c r="F299" i="9"/>
  <c r="E299" i="9"/>
  <c r="B299" i="9" s="1"/>
  <c r="H298" i="9"/>
  <c r="E298" i="9" s="1"/>
  <c r="B298" i="9" s="1"/>
  <c r="G298" i="9"/>
  <c r="F298" i="9"/>
  <c r="H297" i="9"/>
  <c r="E297" i="9" s="1"/>
  <c r="B297" i="9" s="1"/>
  <c r="G297" i="9"/>
  <c r="F297" i="9"/>
  <c r="H296" i="9"/>
  <c r="E296" i="9" s="1"/>
  <c r="B296" i="9" s="1"/>
  <c r="G296" i="9"/>
  <c r="F296" i="9"/>
  <c r="H295" i="9"/>
  <c r="G295" i="9"/>
  <c r="F295" i="9"/>
  <c r="H294" i="9"/>
  <c r="E294" i="9" s="1"/>
  <c r="B294" i="9" s="1"/>
  <c r="G294" i="9"/>
  <c r="F294" i="9"/>
  <c r="H293" i="9"/>
  <c r="E293" i="9" s="1"/>
  <c r="B293" i="9" s="1"/>
  <c r="G293" i="9"/>
  <c r="F293" i="9"/>
  <c r="H292" i="9"/>
  <c r="E292" i="9" s="1"/>
  <c r="B292" i="9" s="1"/>
  <c r="G292" i="9"/>
  <c r="F292" i="9"/>
  <c r="H291" i="9"/>
  <c r="E291" i="9" s="1"/>
  <c r="B291" i="9" s="1"/>
  <c r="G291" i="9"/>
  <c r="F291" i="9"/>
  <c r="F290" i="9"/>
  <c r="F289" i="9"/>
  <c r="H288" i="9"/>
  <c r="G288" i="9"/>
  <c r="F288" i="9"/>
  <c r="E288" i="9"/>
  <c r="B288" i="9" s="1"/>
  <c r="H287" i="9"/>
  <c r="E287" i="9" s="1"/>
  <c r="B287" i="9" s="1"/>
  <c r="G287" i="9"/>
  <c r="F287" i="9"/>
  <c r="H286" i="9"/>
  <c r="G286" i="9"/>
  <c r="F286" i="9"/>
  <c r="H285" i="9"/>
  <c r="G285" i="9"/>
  <c r="F285" i="9"/>
  <c r="F284" i="9"/>
  <c r="H283" i="9"/>
  <c r="E283" i="9" s="1"/>
  <c r="B283" i="9" s="1"/>
  <c r="G283" i="9"/>
  <c r="F283" i="9"/>
  <c r="H282" i="9"/>
  <c r="E282" i="9" s="1"/>
  <c r="B282" i="9" s="1"/>
  <c r="G282" i="9"/>
  <c r="F282" i="9"/>
  <c r="H281" i="9"/>
  <c r="E281" i="9" s="1"/>
  <c r="B281" i="9" s="1"/>
  <c r="G281" i="9"/>
  <c r="F281" i="9"/>
  <c r="F280" i="9"/>
  <c r="F279" i="9"/>
  <c r="F278" i="9"/>
  <c r="F277" i="9" s="1"/>
  <c r="F276" i="9"/>
  <c r="L275" i="9"/>
  <c r="H275" i="9"/>
  <c r="F275" i="9"/>
  <c r="F274" i="9"/>
  <c r="I273" i="9"/>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E151" i="9" s="1"/>
  <c r="B151" i="9" s="1"/>
  <c r="G151" i="9"/>
  <c r="F151" i="9"/>
  <c r="H150" i="9"/>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F143" i="9"/>
  <c r="H142" i="9"/>
  <c r="G142" i="9"/>
  <c r="F142" i="9"/>
  <c r="H141" i="9"/>
  <c r="E141" i="9" s="1"/>
  <c r="B141" i="9" s="1"/>
  <c r="G141" i="9"/>
  <c r="F141" i="9"/>
  <c r="H140" i="9"/>
  <c r="G140" i="9"/>
  <c r="F140" i="9"/>
  <c r="H139" i="9"/>
  <c r="E139" i="9" s="1"/>
  <c r="B139" i="9" s="1"/>
  <c r="G139" i="9"/>
  <c r="F139" i="9"/>
  <c r="H138" i="9"/>
  <c r="G138" i="9"/>
  <c r="F138" i="9"/>
  <c r="H137" i="9"/>
  <c r="E137" i="9" s="1"/>
  <c r="B137" i="9" s="1"/>
  <c r="G137" i="9"/>
  <c r="F137" i="9"/>
  <c r="H136" i="9"/>
  <c r="G136" i="9"/>
  <c r="F136" i="9"/>
  <c r="H135" i="9"/>
  <c r="G135" i="9"/>
  <c r="E135" i="9" s="1"/>
  <c r="B135" i="9" s="1"/>
  <c r="F135" i="9"/>
  <c r="H134" i="9"/>
  <c r="G134" i="9"/>
  <c r="F134" i="9"/>
  <c r="H133" i="9"/>
  <c r="E133" i="9" s="1"/>
  <c r="B133" i="9" s="1"/>
  <c r="G133" i="9"/>
  <c r="F133" i="9"/>
  <c r="H132" i="9"/>
  <c r="G132" i="9"/>
  <c r="F132" i="9"/>
  <c r="H131" i="9"/>
  <c r="G131" i="9"/>
  <c r="F131" i="9"/>
  <c r="E131" i="9"/>
  <c r="B131" i="9" s="1"/>
  <c r="H130" i="9"/>
  <c r="G130" i="9"/>
  <c r="F130" i="9"/>
  <c r="H129" i="9"/>
  <c r="E129" i="9" s="1"/>
  <c r="B129" i="9" s="1"/>
  <c r="G129" i="9"/>
  <c r="F129" i="9"/>
  <c r="H128" i="9"/>
  <c r="G128" i="9"/>
  <c r="F128" i="9"/>
  <c r="H127" i="9"/>
  <c r="E127" i="9" s="1"/>
  <c r="B127" i="9" s="1"/>
  <c r="G127" i="9"/>
  <c r="F127" i="9"/>
  <c r="H126" i="9"/>
  <c r="G126" i="9"/>
  <c r="F126" i="9"/>
  <c r="H125" i="9"/>
  <c r="E125" i="9" s="1"/>
  <c r="B125" i="9" s="1"/>
  <c r="G125" i="9"/>
  <c r="F125" i="9"/>
  <c r="H124" i="9"/>
  <c r="G124" i="9"/>
  <c r="F124" i="9"/>
  <c r="H123" i="9"/>
  <c r="E123" i="9" s="1"/>
  <c r="B123" i="9" s="1"/>
  <c r="G123" i="9"/>
  <c r="F123" i="9"/>
  <c r="H122" i="9"/>
  <c r="G122" i="9"/>
  <c r="F122" i="9"/>
  <c r="H121" i="9"/>
  <c r="E121" i="9" s="1"/>
  <c r="B121" i="9" s="1"/>
  <c r="G121" i="9"/>
  <c r="F121" i="9"/>
  <c r="H120" i="9"/>
  <c r="G120" i="9"/>
  <c r="F120" i="9"/>
  <c r="H119" i="9"/>
  <c r="E119" i="9" s="1"/>
  <c r="B119" i="9" s="1"/>
  <c r="G119" i="9"/>
  <c r="F119" i="9"/>
  <c r="H118" i="9"/>
  <c r="G118" i="9"/>
  <c r="F118" i="9"/>
  <c r="H117" i="9"/>
  <c r="E117" i="9" s="1"/>
  <c r="B117" i="9" s="1"/>
  <c r="G117" i="9"/>
  <c r="F117" i="9"/>
  <c r="H116" i="9"/>
  <c r="G116" i="9"/>
  <c r="F116" i="9"/>
  <c r="H115" i="9"/>
  <c r="G115" i="9"/>
  <c r="F115" i="9"/>
  <c r="E115" i="9"/>
  <c r="B115" i="9" s="1"/>
  <c r="H114" i="9"/>
  <c r="G114" i="9"/>
  <c r="F114" i="9"/>
  <c r="H113" i="9"/>
  <c r="E113" i="9" s="1"/>
  <c r="B113" i="9" s="1"/>
  <c r="G113" i="9"/>
  <c r="F113" i="9"/>
  <c r="H112" i="9"/>
  <c r="G112" i="9"/>
  <c r="F112" i="9"/>
  <c r="H111" i="9"/>
  <c r="E111" i="9" s="1"/>
  <c r="B111" i="9" s="1"/>
  <c r="G111" i="9"/>
  <c r="F111" i="9"/>
  <c r="H110" i="9"/>
  <c r="G110" i="9"/>
  <c r="F110" i="9"/>
  <c r="H109" i="9"/>
  <c r="E109" i="9" s="1"/>
  <c r="B109" i="9" s="1"/>
  <c r="G109" i="9"/>
  <c r="F109" i="9"/>
  <c r="H108" i="9"/>
  <c r="G108" i="9"/>
  <c r="F108" i="9"/>
  <c r="H107" i="9"/>
  <c r="E107" i="9" s="1"/>
  <c r="B107" i="9" s="1"/>
  <c r="G107" i="9"/>
  <c r="F107" i="9"/>
  <c r="H106" i="9"/>
  <c r="G106" i="9"/>
  <c r="F106" i="9"/>
  <c r="H105" i="9"/>
  <c r="E105" i="9" s="1"/>
  <c r="B105" i="9" s="1"/>
  <c r="G105" i="9"/>
  <c r="F105" i="9"/>
  <c r="H104" i="9"/>
  <c r="G104" i="9"/>
  <c r="F104" i="9"/>
  <c r="H103" i="9"/>
  <c r="E103" i="9" s="1"/>
  <c r="B103" i="9" s="1"/>
  <c r="G103" i="9"/>
  <c r="F103" i="9"/>
  <c r="H102" i="9"/>
  <c r="G102" i="9"/>
  <c r="F102" i="9"/>
  <c r="H101" i="9"/>
  <c r="E101" i="9" s="1"/>
  <c r="B101" i="9" s="1"/>
  <c r="G101" i="9"/>
  <c r="F101" i="9"/>
  <c r="H100" i="9"/>
  <c r="G100" i="9"/>
  <c r="F100" i="9"/>
  <c r="H99" i="9"/>
  <c r="E99" i="9" s="1"/>
  <c r="B99" i="9" s="1"/>
  <c r="G99" i="9"/>
  <c r="F99" i="9"/>
  <c r="H98" i="9"/>
  <c r="G98" i="9"/>
  <c r="F98" i="9"/>
  <c r="H97" i="9"/>
  <c r="E97" i="9" s="1"/>
  <c r="B97" i="9" s="1"/>
  <c r="G97" i="9"/>
  <c r="F97" i="9"/>
  <c r="H96" i="9"/>
  <c r="G96" i="9"/>
  <c r="F96" i="9"/>
  <c r="H95" i="9"/>
  <c r="E95" i="9" s="1"/>
  <c r="B95" i="9" s="1"/>
  <c r="G95" i="9"/>
  <c r="F95" i="9"/>
  <c r="H94" i="9"/>
  <c r="G94" i="9"/>
  <c r="F94" i="9"/>
  <c r="H93" i="9"/>
  <c r="E93" i="9" s="1"/>
  <c r="B93" i="9" s="1"/>
  <c r="G93" i="9"/>
  <c r="F93" i="9"/>
  <c r="H92" i="9"/>
  <c r="G92" i="9"/>
  <c r="F92" i="9"/>
  <c r="H91" i="9"/>
  <c r="E91" i="9" s="1"/>
  <c r="B91" i="9" s="1"/>
  <c r="G91" i="9"/>
  <c r="F91" i="9"/>
  <c r="H90" i="9"/>
  <c r="G90" i="9"/>
  <c r="F90" i="9"/>
  <c r="H89" i="9"/>
  <c r="E89" i="9" s="1"/>
  <c r="B89" i="9" s="1"/>
  <c r="G89" i="9"/>
  <c r="F89" i="9"/>
  <c r="H88" i="9"/>
  <c r="G88" i="9"/>
  <c r="F88" i="9"/>
  <c r="H87" i="9"/>
  <c r="G87" i="9"/>
  <c r="F87" i="9"/>
  <c r="E87" i="9"/>
  <c r="B87" i="9" s="1"/>
  <c r="H86" i="9"/>
  <c r="G86" i="9"/>
  <c r="F86" i="9"/>
  <c r="H85" i="9"/>
  <c r="E85" i="9" s="1"/>
  <c r="B85" i="9" s="1"/>
  <c r="G85" i="9"/>
  <c r="F85" i="9"/>
  <c r="H84" i="9"/>
  <c r="G84" i="9"/>
  <c r="F84" i="9"/>
  <c r="H83" i="9"/>
  <c r="E83" i="9" s="1"/>
  <c r="B83" i="9" s="1"/>
  <c r="G83" i="9"/>
  <c r="F83" i="9"/>
  <c r="H82" i="9"/>
  <c r="G82" i="9"/>
  <c r="F82" i="9"/>
  <c r="H81" i="9"/>
  <c r="E81" i="9" s="1"/>
  <c r="B81" i="9" s="1"/>
  <c r="G81" i="9"/>
  <c r="F81" i="9"/>
  <c r="H80" i="9"/>
  <c r="G80" i="9"/>
  <c r="F80" i="9"/>
  <c r="H79" i="9"/>
  <c r="E79" i="9" s="1"/>
  <c r="B79" i="9" s="1"/>
  <c r="G79" i="9"/>
  <c r="F79" i="9"/>
  <c r="H78" i="9"/>
  <c r="G78" i="9"/>
  <c r="F78" i="9"/>
  <c r="H77" i="9"/>
  <c r="E77" i="9" s="1"/>
  <c r="B77" i="9" s="1"/>
  <c r="G77" i="9"/>
  <c r="F77" i="9"/>
  <c r="H76" i="9"/>
  <c r="G76" i="9"/>
  <c r="F76" i="9"/>
  <c r="H75" i="9"/>
  <c r="G75" i="9"/>
  <c r="F75" i="9"/>
  <c r="E75" i="9"/>
  <c r="B75" i="9" s="1"/>
  <c r="H74" i="9"/>
  <c r="G74" i="9"/>
  <c r="F74" i="9"/>
  <c r="H73" i="9"/>
  <c r="E73" i="9" s="1"/>
  <c r="B73" i="9" s="1"/>
  <c r="G73" i="9"/>
  <c r="F73" i="9"/>
  <c r="H72" i="9"/>
  <c r="G72" i="9"/>
  <c r="F72" i="9"/>
  <c r="H71" i="9"/>
  <c r="E71" i="9" s="1"/>
  <c r="B71" i="9" s="1"/>
  <c r="G71" i="9"/>
  <c r="F71" i="9"/>
  <c r="H70" i="9"/>
  <c r="G70" i="9"/>
  <c r="F70" i="9"/>
  <c r="H69" i="9"/>
  <c r="E69" i="9" s="1"/>
  <c r="B69" i="9" s="1"/>
  <c r="G69" i="9"/>
  <c r="F69" i="9"/>
  <c r="H68" i="9"/>
  <c r="G68" i="9"/>
  <c r="F68" i="9"/>
  <c r="H67" i="9"/>
  <c r="E67" i="9" s="1"/>
  <c r="B67" i="9" s="1"/>
  <c r="G67" i="9"/>
  <c r="F67" i="9"/>
  <c r="H66" i="9"/>
  <c r="G66" i="9"/>
  <c r="F66" i="9"/>
  <c r="H65" i="9"/>
  <c r="E65" i="9" s="1"/>
  <c r="B65" i="9" s="1"/>
  <c r="G65" i="9"/>
  <c r="F65" i="9"/>
  <c r="H64" i="9"/>
  <c r="G64" i="9"/>
  <c r="F64" i="9"/>
  <c r="H63" i="9"/>
  <c r="E63" i="9" s="1"/>
  <c r="B63" i="9" s="1"/>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E54" i="9" s="1"/>
  <c r="B54" i="9" s="1"/>
  <c r="G54" i="9"/>
  <c r="F54" i="9"/>
  <c r="H53" i="9"/>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E46" i="9" s="1"/>
  <c r="B46" i="9" s="1"/>
  <c r="G46" i="9"/>
  <c r="F46" i="9"/>
  <c r="H45" i="9"/>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E38" i="9" s="1"/>
  <c r="B38" i="9" s="1"/>
  <c r="G38" i="9"/>
  <c r="F38" i="9"/>
  <c r="H37" i="9"/>
  <c r="G37" i="9"/>
  <c r="F37" i="9"/>
  <c r="H36" i="9"/>
  <c r="E36" i="9" s="1"/>
  <c r="B36" i="9" s="1"/>
  <c r="G36" i="9"/>
  <c r="F36" i="9"/>
  <c r="H35" i="9"/>
  <c r="G35" i="9"/>
  <c r="F35" i="9"/>
  <c r="H34" i="9"/>
  <c r="G34" i="9"/>
  <c r="F34" i="9"/>
  <c r="H33" i="9"/>
  <c r="G33" i="9"/>
  <c r="F33" i="9"/>
  <c r="H32" i="9"/>
  <c r="G32" i="9"/>
  <c r="E32" i="9" s="1"/>
  <c r="B32" i="9" s="1"/>
  <c r="F32" i="9"/>
  <c r="H31" i="9"/>
  <c r="G31" i="9"/>
  <c r="F31" i="9"/>
  <c r="H30" i="9"/>
  <c r="E30" i="9" s="1"/>
  <c r="B30" i="9" s="1"/>
  <c r="G30" i="9"/>
  <c r="F30" i="9"/>
  <c r="H29" i="9"/>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E22" i="9" s="1"/>
  <c r="B22" i="9" s="1"/>
  <c r="G22" i="9"/>
  <c r="F22" i="9"/>
  <c r="F21" i="9"/>
  <c r="F4" i="9"/>
  <c r="O3" i="9"/>
  <c r="G275" i="9" s="1"/>
  <c r="E275" i="9" s="1"/>
  <c r="I3" i="9"/>
  <c r="G182" i="9" s="1"/>
  <c r="E182" i="9" s="1"/>
  <c r="B182" i="9" s="1"/>
  <c r="H3" i="9"/>
  <c r="G3" i="9"/>
  <c r="D101" i="8"/>
  <c r="I36" i="3" s="1"/>
  <c r="D95" i="8"/>
  <c r="D90" i="8"/>
  <c r="D85" i="8"/>
  <c r="D80" i="8"/>
  <c r="D75" i="8"/>
  <c r="D70" i="8"/>
  <c r="D65" i="8"/>
  <c r="D60" i="8"/>
  <c r="D55" i="8"/>
  <c r="D50" i="8"/>
  <c r="D49" i="8" s="1"/>
  <c r="D43" i="8" s="1"/>
  <c r="D44" i="8"/>
  <c r="D36" i="8"/>
  <c r="C1511" i="1" s="1"/>
  <c r="H1511" i="1" s="1"/>
  <c r="D26" i="8"/>
  <c r="D18" i="8"/>
  <c r="D8" i="8"/>
  <c r="C1483" i="1" s="1"/>
  <c r="H1483" i="1" s="1"/>
  <c r="D6" i="8"/>
  <c r="C1481" i="1" s="1"/>
  <c r="E44" i="7"/>
  <c r="D44" i="7"/>
  <c r="E39" i="7"/>
  <c r="E38" i="7" s="1"/>
  <c r="D39" i="7"/>
  <c r="D38" i="7" s="1"/>
  <c r="E30" i="7"/>
  <c r="D30" i="7"/>
  <c r="C1461" i="1" s="1"/>
  <c r="H1461" i="1" s="1"/>
  <c r="E23" i="7"/>
  <c r="D23" i="7"/>
  <c r="E14" i="7"/>
  <c r="D14" i="7"/>
  <c r="E7" i="7"/>
  <c r="D7" i="7"/>
  <c r="D6" i="7" s="1"/>
  <c r="F140" i="6"/>
  <c r="F139" i="6"/>
  <c r="F138" i="6"/>
  <c r="F137" i="6"/>
  <c r="F136" i="6"/>
  <c r="F135" i="6"/>
  <c r="F134" i="6"/>
  <c r="F133" i="6"/>
  <c r="F132" i="6"/>
  <c r="F131" i="6"/>
  <c r="E130" i="6"/>
  <c r="E129" i="6" s="1"/>
  <c r="D1423" i="1" s="1"/>
  <c r="H1423" i="1" s="1"/>
  <c r="D130" i="6"/>
  <c r="D129" i="6" s="1"/>
  <c r="F129" i="6" s="1"/>
  <c r="F128" i="6"/>
  <c r="F127" i="6"/>
  <c r="F126" i="6"/>
  <c r="F125" i="6"/>
  <c r="F124" i="6"/>
  <c r="F123" i="6"/>
  <c r="E122" i="6"/>
  <c r="D122" i="6"/>
  <c r="F122" i="6" s="1"/>
  <c r="F121" i="6"/>
  <c r="F120" i="6"/>
  <c r="F119" i="6"/>
  <c r="E118" i="6"/>
  <c r="D1412" i="1" s="1"/>
  <c r="H1412" i="1" s="1"/>
  <c r="D118" i="6"/>
  <c r="F118" i="6" s="1"/>
  <c r="F117" i="6"/>
  <c r="F116" i="6"/>
  <c r="E115" i="6"/>
  <c r="D1409" i="1" s="1"/>
  <c r="H1409" i="1" s="1"/>
  <c r="D115"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H1388" i="1" s="1"/>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1322" i="1" s="1"/>
  <c r="H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I24"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D1223" i="1" s="1"/>
  <c r="H1223" i="1" s="1"/>
  <c r="D246" i="5"/>
  <c r="D245" i="5"/>
  <c r="F244" i="5"/>
  <c r="F243" i="5"/>
  <c r="E242" i="5"/>
  <c r="E238" i="5" s="1"/>
  <c r="D1215" i="1" s="1"/>
  <c r="H1215" i="1" s="1"/>
  <c r="D242" i="5"/>
  <c r="F242" i="5" s="1"/>
  <c r="F241" i="5"/>
  <c r="F240" i="5"/>
  <c r="E239" i="5"/>
  <c r="D1216" i="1" s="1"/>
  <c r="H1216" i="1" s="1"/>
  <c r="D239" i="5"/>
  <c r="D238" i="5"/>
  <c r="D237" i="5"/>
  <c r="F236" i="5"/>
  <c r="F235" i="5"/>
  <c r="E234" i="5"/>
  <c r="E176" i="5" s="1"/>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1184" i="1" s="1"/>
  <c r="H1184" i="1" s="1"/>
  <c r="D207" i="5"/>
  <c r="F207" i="5" s="1"/>
  <c r="E206" i="5"/>
  <c r="H310" i="9" s="1"/>
  <c r="D206" i="5"/>
  <c r="G310" i="9"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D1157" i="1" s="1"/>
  <c r="D180" i="5"/>
  <c r="F179" i="5"/>
  <c r="F178" i="5"/>
  <c r="E177" i="5"/>
  <c r="H307" i="9" s="1"/>
  <c r="D177" i="5"/>
  <c r="G307" i="9" s="1"/>
  <c r="D176" i="5"/>
  <c r="D175"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G290" i="9" s="1"/>
  <c r="F148" i="5"/>
  <c r="F147" i="5"/>
  <c r="E146" i="5"/>
  <c r="D1124" i="1" s="1"/>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1007" i="1" s="1"/>
  <c r="D29" i="5"/>
  <c r="F28" i="5"/>
  <c r="F27" i="5"/>
  <c r="F26" i="5"/>
  <c r="F25" i="5"/>
  <c r="F24" i="5"/>
  <c r="F23" i="5"/>
  <c r="F22" i="5"/>
  <c r="F21" i="5"/>
  <c r="F20" i="5"/>
  <c r="E19" i="5"/>
  <c r="D19" i="5"/>
  <c r="F18" i="5"/>
  <c r="F17" i="5"/>
  <c r="F16" i="5"/>
  <c r="F15" i="5"/>
  <c r="F14" i="5"/>
  <c r="E13" i="5"/>
  <c r="D991" i="1" s="1"/>
  <c r="D13" i="5"/>
  <c r="D12" i="5"/>
  <c r="D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F603" i="4" s="1"/>
  <c r="F602" i="4"/>
  <c r="F601" i="4"/>
  <c r="F600" i="4"/>
  <c r="E599" i="4"/>
  <c r="D593" i="1" s="1"/>
  <c r="D599" i="4"/>
  <c r="F599" i="4" s="1"/>
  <c r="F598" i="4"/>
  <c r="F597" i="4"/>
  <c r="F596" i="4"/>
  <c r="F595" i="4"/>
  <c r="E594" i="4"/>
  <c r="D588" i="1" s="1"/>
  <c r="D594" i="4"/>
  <c r="F592" i="4"/>
  <c r="F591" i="4"/>
  <c r="E590" i="4"/>
  <c r="D590" i="4"/>
  <c r="F590" i="4" s="1"/>
  <c r="F589" i="4"/>
  <c r="F588" i="4"/>
  <c r="E587" i="4"/>
  <c r="D587" i="4"/>
  <c r="F587" i="4" s="1"/>
  <c r="F586" i="4"/>
  <c r="E585" i="4"/>
  <c r="D579" i="1" s="1"/>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2" i="1" s="1"/>
  <c r="D478" i="4"/>
  <c r="F478" i="4" s="1"/>
  <c r="F477" i="4"/>
  <c r="F476" i="4"/>
  <c r="F475" i="4"/>
  <c r="F474" i="4"/>
  <c r="E473" i="4"/>
  <c r="D467" i="1" s="1"/>
  <c r="D473" i="4"/>
  <c r="D472" i="4" s="1"/>
  <c r="F472" i="4" s="1"/>
  <c r="E472" i="4"/>
  <c r="D466" i="1" s="1"/>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16" i="1" s="1"/>
  <c r="D422" i="4"/>
  <c r="E418" i="4"/>
  <c r="D418" i="4"/>
  <c r="F418" i="4" s="1"/>
  <c r="E417" i="4"/>
  <c r="D417" i="4"/>
  <c r="E416" i="4"/>
  <c r="D416" i="4"/>
  <c r="F411" i="4"/>
  <c r="F410" i="4"/>
  <c r="F409" i="4"/>
  <c r="F406" i="4"/>
  <c r="F405" i="4"/>
  <c r="F404" i="4"/>
  <c r="F403" i="4"/>
  <c r="E402" i="4"/>
  <c r="D397" i="1" s="1"/>
  <c r="D402" i="4"/>
  <c r="F402" i="4" s="1"/>
  <c r="F401" i="4"/>
  <c r="E400" i="4"/>
  <c r="D400" i="4"/>
  <c r="F400" i="4" s="1"/>
  <c r="F399" i="4"/>
  <c r="F398" i="4"/>
  <c r="E397" i="4"/>
  <c r="E396" i="4" s="1"/>
  <c r="D397" i="4"/>
  <c r="F397" i="4" s="1"/>
  <c r="D396" i="4"/>
  <c r="F396" i="4" s="1"/>
  <c r="F395" i="4"/>
  <c r="F394" i="4"/>
  <c r="F393" i="4"/>
  <c r="F392" i="4"/>
  <c r="E391" i="4"/>
  <c r="D386" i="1" s="1"/>
  <c r="D391" i="4"/>
  <c r="F391" i="4" s="1"/>
  <c r="F390" i="4"/>
  <c r="F389" i="4"/>
  <c r="E388" i="4"/>
  <c r="D383" i="1" s="1"/>
  <c r="D388" i="4"/>
  <c r="F388" i="4" s="1"/>
  <c r="F387" i="4"/>
  <c r="F386" i="4"/>
  <c r="F385" i="4"/>
  <c r="F384" i="4"/>
  <c r="E383" i="4"/>
  <c r="D378" i="1" s="1"/>
  <c r="D383" i="4"/>
  <c r="F382" i="4"/>
  <c r="F381" i="4"/>
  <c r="F380" i="4"/>
  <c r="F379" i="4"/>
  <c r="E378" i="4"/>
  <c r="D373" i="1" s="1"/>
  <c r="D378" i="4"/>
  <c r="F377" i="4"/>
  <c r="F376" i="4"/>
  <c r="F375" i="4"/>
  <c r="F374" i="4"/>
  <c r="F373" i="4"/>
  <c r="F372" i="4"/>
  <c r="F371" i="4"/>
  <c r="F370" i="4"/>
  <c r="E369" i="4"/>
  <c r="E363" i="4" s="1"/>
  <c r="D358" i="1" s="1"/>
  <c r="D369" i="4"/>
  <c r="F368" i="4"/>
  <c r="F367" i="4"/>
  <c r="F366" i="4"/>
  <c r="F365" i="4"/>
  <c r="E364" i="4"/>
  <c r="D364" i="4"/>
  <c r="D363" i="4" s="1"/>
  <c r="F362" i="4"/>
  <c r="F361" i="4"/>
  <c r="F360" i="4"/>
  <c r="F359" i="4"/>
  <c r="F358" i="4"/>
  <c r="F357" i="4"/>
  <c r="E356" i="4"/>
  <c r="D356" i="4"/>
  <c r="F356" i="4" s="1"/>
  <c r="F355" i="4"/>
  <c r="F354" i="4"/>
  <c r="F353" i="4"/>
  <c r="E352" i="4"/>
  <c r="D352" i="4"/>
  <c r="D351"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E299" i="4"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D264" i="4"/>
  <c r="F264" i="4" s="1"/>
  <c r="D263" i="4"/>
  <c r="F263" i="4" s="1"/>
  <c r="F262" i="4"/>
  <c r="F261" i="4"/>
  <c r="F260" i="4"/>
  <c r="E259" i="4"/>
  <c r="D259" i="4"/>
  <c r="F258" i="4"/>
  <c r="F257" i="4"/>
  <c r="F256" i="4"/>
  <c r="F255" i="4"/>
  <c r="F254" i="4"/>
  <c r="E253" i="4"/>
  <c r="D253" i="4"/>
  <c r="F251" i="4"/>
  <c r="F250" i="4"/>
  <c r="F249" i="4"/>
  <c r="F248" i="4"/>
  <c r="E247" i="4"/>
  <c r="D243" i="1" s="1"/>
  <c r="D247" i="4"/>
  <c r="F247" i="4" s="1"/>
  <c r="F246" i="4"/>
  <c r="F245" i="4"/>
  <c r="E244" i="4"/>
  <c r="D240" i="1" s="1"/>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0" i="1" s="1"/>
  <c r="F223" i="4"/>
  <c r="F222" i="4"/>
  <c r="F221" i="4"/>
  <c r="F220" i="4"/>
  <c r="E219" i="4"/>
  <c r="D215" i="1" s="1"/>
  <c r="D219" i="4"/>
  <c r="F219" i="4" s="1"/>
  <c r="F218" i="4"/>
  <c r="F217" i="4"/>
  <c r="E216" i="4"/>
  <c r="D212" i="1" s="1"/>
  <c r="D216" i="4"/>
  <c r="F216" i="4" s="1"/>
  <c r="E215" i="4"/>
  <c r="D211" i="1" s="1"/>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D136" i="1" s="1"/>
  <c r="D140" i="4"/>
  <c r="F140" i="4" s="1"/>
  <c r="E139" i="4"/>
  <c r="D135" i="1" s="1"/>
  <c r="F138" i="4"/>
  <c r="F137" i="4"/>
  <c r="F136" i="4"/>
  <c r="F135" i="4"/>
  <c r="E134" i="4"/>
  <c r="E133" i="4" s="1"/>
  <c r="D134" i="4"/>
  <c r="F132" i="4"/>
  <c r="F131" i="4"/>
  <c r="F130" i="4"/>
  <c r="F129" i="4"/>
  <c r="E128" i="4"/>
  <c r="D128" i="4"/>
  <c r="F127" i="4"/>
  <c r="F126" i="4"/>
  <c r="E125" i="4"/>
  <c r="D125" i="4"/>
  <c r="D124" i="4" s="1"/>
  <c r="E124" i="4"/>
  <c r="F123" i="4"/>
  <c r="F122" i="4"/>
  <c r="F121" i="4"/>
  <c r="E120" i="4"/>
  <c r="D120" i="4"/>
  <c r="F120" i="4" s="1"/>
  <c r="F119" i="4"/>
  <c r="F118" i="4"/>
  <c r="F117" i="4"/>
  <c r="F116" i="4"/>
  <c r="F115" i="4"/>
  <c r="F114" i="4"/>
  <c r="F113" i="4"/>
  <c r="E112" i="4"/>
  <c r="D108" i="1" s="1"/>
  <c r="D112" i="4"/>
  <c r="F111" i="4"/>
  <c r="F110" i="4"/>
  <c r="F109" i="4"/>
  <c r="F108" i="4"/>
  <c r="E107" i="4"/>
  <c r="D103" i="1" s="1"/>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6" i="4"/>
  <c r="F75" i="4"/>
  <c r="E74" i="4"/>
  <c r="D74" i="4"/>
  <c r="F74" i="4" s="1"/>
  <c r="F73" i="4"/>
  <c r="F72" i="4"/>
  <c r="E71" i="4"/>
  <c r="D67" i="1" s="1"/>
  <c r="D71" i="4"/>
  <c r="F71" i="4" s="1"/>
  <c r="F70" i="4"/>
  <c r="F69" i="4"/>
  <c r="E68" i="4"/>
  <c r="D68" i="4"/>
  <c r="F68" i="4" s="1"/>
  <c r="F67" i="4"/>
  <c r="F66" i="4"/>
  <c r="E65" i="4"/>
  <c r="D61" i="1" s="1"/>
  <c r="D65" i="4"/>
  <c r="F65" i="4" s="1"/>
  <c r="F64" i="4"/>
  <c r="F63" i="4"/>
  <c r="E62" i="4"/>
  <c r="D62" i="4"/>
  <c r="F61" i="4"/>
  <c r="F60" i="4"/>
  <c r="E59" i="4"/>
  <c r="D55" i="1" s="1"/>
  <c r="D59" i="4"/>
  <c r="F59" i="4" s="1"/>
  <c r="F58" i="4"/>
  <c r="F57" i="4"/>
  <c r="F56" i="4"/>
  <c r="F55" i="4"/>
  <c r="E54" i="4"/>
  <c r="D54" i="4"/>
  <c r="F54" i="4" s="1"/>
  <c r="F53" i="4"/>
  <c r="F52" i="4"/>
  <c r="E51" i="4"/>
  <c r="D47" i="1" s="1"/>
  <c r="D51" i="4"/>
  <c r="D50" i="4" s="1"/>
  <c r="E50" i="4"/>
  <c r="D46" i="1" s="1"/>
  <c r="F49" i="4"/>
  <c r="F48" i="4"/>
  <c r="F47" i="4"/>
  <c r="F46" i="4"/>
  <c r="E45" i="4"/>
  <c r="D45" i="4"/>
  <c r="D44" i="4" s="1"/>
  <c r="E44" i="4"/>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I35" i="3"/>
  <c r="G35" i="3"/>
  <c r="B35" i="3"/>
  <c r="G34" i="3"/>
  <c r="B34" i="3"/>
  <c r="I33" i="3"/>
  <c r="G33" i="3"/>
  <c r="B33" i="3"/>
  <c r="I32" i="3"/>
  <c r="H32" i="3"/>
  <c r="G32" i="3"/>
  <c r="B32" i="3"/>
  <c r="G31" i="3"/>
  <c r="B31" i="3"/>
  <c r="G30" i="3"/>
  <c r="B30" i="3"/>
  <c r="G29" i="3"/>
  <c r="B29" i="3"/>
  <c r="G28" i="3"/>
  <c r="B28" i="3"/>
  <c r="H27" i="3"/>
  <c r="G27" i="3"/>
  <c r="B27" i="3"/>
  <c r="I26" i="3"/>
  <c r="H26" i="3"/>
  <c r="G26" i="3"/>
  <c r="B26" i="3"/>
  <c r="H25" i="3"/>
  <c r="G25" i="3"/>
  <c r="B25" i="3"/>
  <c r="H24" i="3"/>
  <c r="G24" i="3"/>
  <c r="B24" i="3"/>
  <c r="H23" i="3"/>
  <c r="G23" i="3"/>
  <c r="B23" i="3"/>
  <c r="H22"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C1516" i="1"/>
  <c r="G1516" i="1" s="1"/>
  <c r="G1515" i="1"/>
  <c r="C1515" i="1"/>
  <c r="H1515" i="1" s="1"/>
  <c r="H1514" i="1"/>
  <c r="C1514" i="1"/>
  <c r="G1514" i="1" s="1"/>
  <c r="G1513" i="1"/>
  <c r="C1513" i="1"/>
  <c r="H1513" i="1" s="1"/>
  <c r="H1512" i="1"/>
  <c r="C1512" i="1"/>
  <c r="G1512" i="1" s="1"/>
  <c r="C1510" i="1"/>
  <c r="G1510" i="1" s="1"/>
  <c r="G1509" i="1"/>
  <c r="C1509" i="1"/>
  <c r="H1509" i="1" s="1"/>
  <c r="H1508" i="1"/>
  <c r="C1508" i="1"/>
  <c r="G1508" i="1" s="1"/>
  <c r="G1507" i="1"/>
  <c r="C1507" i="1"/>
  <c r="H1507" i="1" s="1"/>
  <c r="H1506" i="1"/>
  <c r="C1506" i="1"/>
  <c r="G1506" i="1" s="1"/>
  <c r="G1505" i="1"/>
  <c r="C1505" i="1"/>
  <c r="H1505" i="1" s="1"/>
  <c r="H1504" i="1"/>
  <c r="C1504" i="1"/>
  <c r="G1504" i="1" s="1"/>
  <c r="C1503" i="1"/>
  <c r="H1503" i="1" s="1"/>
  <c r="H1502" i="1"/>
  <c r="C1502" i="1"/>
  <c r="G1502" i="1" s="1"/>
  <c r="C1501" i="1"/>
  <c r="H1501" i="1" s="1"/>
  <c r="H1500" i="1"/>
  <c r="C1500" i="1"/>
  <c r="G1500" i="1" s="1"/>
  <c r="C1498" i="1"/>
  <c r="G1498" i="1" s="1"/>
  <c r="C1497" i="1"/>
  <c r="H1497" i="1" s="1"/>
  <c r="H1496" i="1"/>
  <c r="C1496" i="1"/>
  <c r="G1496" i="1" s="1"/>
  <c r="G1495" i="1"/>
  <c r="C1495" i="1"/>
  <c r="H1495" i="1" s="1"/>
  <c r="H1494" i="1"/>
  <c r="C1494" i="1"/>
  <c r="G1494" i="1" s="1"/>
  <c r="C1493" i="1"/>
  <c r="H1493" i="1" s="1"/>
  <c r="C1492" i="1"/>
  <c r="G1492" i="1" s="1"/>
  <c r="G1491" i="1"/>
  <c r="C1491" i="1"/>
  <c r="H1491" i="1" s="1"/>
  <c r="H1490" i="1"/>
  <c r="C1490" i="1"/>
  <c r="G1490" i="1" s="1"/>
  <c r="G1489" i="1"/>
  <c r="C1489" i="1"/>
  <c r="H1489" i="1" s="1"/>
  <c r="H1488" i="1"/>
  <c r="C1488" i="1"/>
  <c r="G1488" i="1" s="1"/>
  <c r="G1487" i="1"/>
  <c r="C1487" i="1"/>
  <c r="H1487" i="1" s="1"/>
  <c r="C1486" i="1"/>
  <c r="G1486" i="1" s="1"/>
  <c r="G1485" i="1"/>
  <c r="C1485" i="1"/>
  <c r="H1485" i="1" s="1"/>
  <c r="C1484" i="1"/>
  <c r="G1484"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68" i="1"/>
  <c r="C1468" i="1"/>
  <c r="D1467" i="1"/>
  <c r="C1467"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D1446" i="1"/>
  <c r="C1446" i="1"/>
  <c r="D1445" i="1"/>
  <c r="C1445" i="1"/>
  <c r="D1444" i="1"/>
  <c r="J1444" i="1" s="1"/>
  <c r="C1444" i="1"/>
  <c r="D1443" i="1"/>
  <c r="J1443" i="1" s="1"/>
  <c r="C1443" i="1"/>
  <c r="D1442" i="1"/>
  <c r="J1442" i="1" s="1"/>
  <c r="C1442" i="1"/>
  <c r="G1442" i="1" s="1"/>
  <c r="H1441" i="1"/>
  <c r="D1441" i="1"/>
  <c r="C1441" i="1"/>
  <c r="G1441" i="1" s="1"/>
  <c r="D1440" i="1"/>
  <c r="J1440" i="1" s="1"/>
  <c r="C1440" i="1"/>
  <c r="D1439" i="1"/>
  <c r="H1439" i="1" s="1"/>
  <c r="C1439" i="1"/>
  <c r="G1439" i="1" s="1"/>
  <c r="D1438" i="1"/>
  <c r="D1434" i="1"/>
  <c r="H1434" i="1" s="1"/>
  <c r="C1434" i="1"/>
  <c r="D1433" i="1"/>
  <c r="H1433" i="1" s="1"/>
  <c r="C1433" i="1"/>
  <c r="D1432" i="1"/>
  <c r="H1432" i="1" s="1"/>
  <c r="C1432" i="1"/>
  <c r="D1431" i="1"/>
  <c r="H1431" i="1" s="1"/>
  <c r="C1431" i="1"/>
  <c r="D1430" i="1"/>
  <c r="H1430" i="1" s="1"/>
  <c r="C1430" i="1"/>
  <c r="D1429" i="1"/>
  <c r="H1429" i="1" s="1"/>
  <c r="C1429" i="1"/>
  <c r="H1428" i="1"/>
  <c r="D1428" i="1"/>
  <c r="C1428" i="1"/>
  <c r="G1428" i="1" s="1"/>
  <c r="D1427" i="1"/>
  <c r="H1427" i="1" s="1"/>
  <c r="C1427" i="1"/>
  <c r="H1426" i="1"/>
  <c r="D1426" i="1"/>
  <c r="C1426" i="1"/>
  <c r="G1426" i="1" s="1"/>
  <c r="D1425" i="1"/>
  <c r="H1425" i="1" s="1"/>
  <c r="C1425" i="1"/>
  <c r="D1424" i="1"/>
  <c r="H1424" i="1" s="1"/>
  <c r="C1424" i="1"/>
  <c r="C1423" i="1"/>
  <c r="D1422" i="1"/>
  <c r="H1422" i="1" s="1"/>
  <c r="C1422" i="1"/>
  <c r="G1422" i="1" s="1"/>
  <c r="D1421" i="1"/>
  <c r="H1421" i="1" s="1"/>
  <c r="C1421" i="1"/>
  <c r="H1420" i="1"/>
  <c r="D1420" i="1"/>
  <c r="C1420" i="1"/>
  <c r="D1419" i="1"/>
  <c r="H1419" i="1" s="1"/>
  <c r="C1419" i="1"/>
  <c r="H1418" i="1"/>
  <c r="D1418" i="1"/>
  <c r="C1418" i="1"/>
  <c r="G1418" i="1" s="1"/>
  <c r="D1417" i="1"/>
  <c r="H1417" i="1" s="1"/>
  <c r="C1417" i="1"/>
  <c r="D1416" i="1"/>
  <c r="H1416" i="1" s="1"/>
  <c r="C1416" i="1"/>
  <c r="D1415" i="1"/>
  <c r="H1415" i="1" s="1"/>
  <c r="C1415" i="1"/>
  <c r="D1414" i="1"/>
  <c r="H1414" i="1" s="1"/>
  <c r="C1414" i="1"/>
  <c r="G1414" i="1" s="1"/>
  <c r="D1413" i="1"/>
  <c r="H1413" i="1" s="1"/>
  <c r="C1413" i="1"/>
  <c r="C1412" i="1"/>
  <c r="D1411" i="1"/>
  <c r="C1411" i="1"/>
  <c r="D1410" i="1"/>
  <c r="H1410" i="1" s="1"/>
  <c r="C1410" i="1"/>
  <c r="G1410" i="1" s="1"/>
  <c r="C1409" i="1"/>
  <c r="C1408" i="1"/>
  <c r="D1407" i="1"/>
  <c r="H1407" i="1" s="1"/>
  <c r="C1407" i="1"/>
  <c r="H1406" i="1"/>
  <c r="D1406" i="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H1396" i="1"/>
  <c r="D1396" i="1"/>
  <c r="C1396" i="1"/>
  <c r="G1396" i="1" s="1"/>
  <c r="D1395" i="1"/>
  <c r="H1395" i="1" s="1"/>
  <c r="C1395" i="1"/>
  <c r="D1394" i="1"/>
  <c r="H1394" i="1" s="1"/>
  <c r="C1394" i="1"/>
  <c r="D1393" i="1"/>
  <c r="H1393" i="1" s="1"/>
  <c r="C1393" i="1"/>
  <c r="H1392" i="1"/>
  <c r="D1392" i="1"/>
  <c r="C1392" i="1"/>
  <c r="D1391" i="1"/>
  <c r="H1391" i="1" s="1"/>
  <c r="C1391" i="1"/>
  <c r="H1390" i="1"/>
  <c r="D1390" i="1"/>
  <c r="C1390" i="1"/>
  <c r="G1390" i="1" s="1"/>
  <c r="D1389" i="1"/>
  <c r="H1389" i="1" s="1"/>
  <c r="C1389" i="1"/>
  <c r="C1388" i="1"/>
  <c r="D1387" i="1"/>
  <c r="H1387" i="1" s="1"/>
  <c r="C1387" i="1"/>
  <c r="D1386" i="1"/>
  <c r="H1386" i="1" s="1"/>
  <c r="C1386" i="1"/>
  <c r="G1386" i="1" s="1"/>
  <c r="D1385" i="1"/>
  <c r="H1385" i="1" s="1"/>
  <c r="C1385" i="1"/>
  <c r="D1384" i="1"/>
  <c r="H1384" i="1" s="1"/>
  <c r="C1384" i="1"/>
  <c r="C1383" i="1"/>
  <c r="D1382" i="1"/>
  <c r="H1382" i="1" s="1"/>
  <c r="C1382" i="1"/>
  <c r="D1381" i="1"/>
  <c r="H1381" i="1" s="1"/>
  <c r="C1381" i="1"/>
  <c r="D1380" i="1"/>
  <c r="H1380" i="1" s="1"/>
  <c r="C1380" i="1"/>
  <c r="D1379" i="1"/>
  <c r="H1379" i="1" s="1"/>
  <c r="C1379" i="1"/>
  <c r="D1378" i="1"/>
  <c r="H1378" i="1" s="1"/>
  <c r="C1378" i="1"/>
  <c r="D1377" i="1"/>
  <c r="C1377" i="1"/>
  <c r="D1376" i="1"/>
  <c r="H1376" i="1" s="1"/>
  <c r="C1376" i="1"/>
  <c r="D1375" i="1"/>
  <c r="H1375" i="1" s="1"/>
  <c r="C1375" i="1"/>
  <c r="G1375" i="1" s="1"/>
  <c r="D1374" i="1"/>
  <c r="H1374" i="1" s="1"/>
  <c r="C1374" i="1"/>
  <c r="G1374" i="1" s="1"/>
  <c r="D1373" i="1"/>
  <c r="H1373" i="1" s="1"/>
  <c r="C1373" i="1"/>
  <c r="G1373" i="1" s="1"/>
  <c r="D1372" i="1"/>
  <c r="H1372" i="1" s="1"/>
  <c r="C1372" i="1"/>
  <c r="D1371" i="1"/>
  <c r="H1371" i="1" s="1"/>
  <c r="C1371" i="1"/>
  <c r="G1371" i="1" s="1"/>
  <c r="D1370" i="1"/>
  <c r="H1370" i="1" s="1"/>
  <c r="C1370" i="1"/>
  <c r="D1369" i="1"/>
  <c r="H1369" i="1" s="1"/>
  <c r="C1369" i="1"/>
  <c r="G1369" i="1" s="1"/>
  <c r="D1368" i="1"/>
  <c r="H1368" i="1" s="1"/>
  <c r="C1368" i="1"/>
  <c r="G1368" i="1" s="1"/>
  <c r="D1367" i="1"/>
  <c r="H1367" i="1" s="1"/>
  <c r="C1367" i="1"/>
  <c r="G1367" i="1" s="1"/>
  <c r="D1366" i="1"/>
  <c r="H1366" i="1" s="1"/>
  <c r="C1366" i="1"/>
  <c r="G1366" i="1" s="1"/>
  <c r="D1365" i="1"/>
  <c r="H1365" i="1" s="1"/>
  <c r="C1365" i="1"/>
  <c r="D1364" i="1"/>
  <c r="H1364" i="1" s="1"/>
  <c r="C1364" i="1"/>
  <c r="G1364" i="1" s="1"/>
  <c r="D1363" i="1"/>
  <c r="H1363" i="1" s="1"/>
  <c r="C1363" i="1"/>
  <c r="D1362" i="1"/>
  <c r="H1362" i="1" s="1"/>
  <c r="C1362" i="1"/>
  <c r="G1362" i="1" s="1"/>
  <c r="D1361" i="1"/>
  <c r="H1361" i="1" s="1"/>
  <c r="C1361" i="1"/>
  <c r="C1360" i="1"/>
  <c r="D1359" i="1"/>
  <c r="H1359" i="1" s="1"/>
  <c r="C1359" i="1"/>
  <c r="D1358" i="1"/>
  <c r="H1358" i="1" s="1"/>
  <c r="C1358" i="1"/>
  <c r="G1358" i="1" s="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H1332" i="1" s="1"/>
  <c r="C1332" i="1"/>
  <c r="G1332" i="1" s="1"/>
  <c r="D1331" i="1"/>
  <c r="H1331" i="1" s="1"/>
  <c r="C1331" i="1"/>
  <c r="D1330" i="1"/>
  <c r="H1330" i="1" s="1"/>
  <c r="C1330" i="1"/>
  <c r="C1329" i="1"/>
  <c r="D1328" i="1"/>
  <c r="H1328" i="1" s="1"/>
  <c r="C1328" i="1"/>
  <c r="D1327" i="1"/>
  <c r="H1327" i="1" s="1"/>
  <c r="C1327" i="1"/>
  <c r="G1327" i="1" s="1"/>
  <c r="D1326" i="1"/>
  <c r="H1326" i="1" s="1"/>
  <c r="C1326" i="1"/>
  <c r="D1325" i="1"/>
  <c r="H1325" i="1" s="1"/>
  <c r="C1325" i="1"/>
  <c r="G1325" i="1" s="1"/>
  <c r="D1324" i="1"/>
  <c r="H1324" i="1" s="1"/>
  <c r="C1324" i="1"/>
  <c r="D1323" i="1"/>
  <c r="H1323" i="1" s="1"/>
  <c r="C1323" i="1"/>
  <c r="G1323"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G1314" i="1" s="1"/>
  <c r="D1313" i="1"/>
  <c r="H1313" i="1" s="1"/>
  <c r="C1313" i="1"/>
  <c r="D1312" i="1"/>
  <c r="H1312" i="1" s="1"/>
  <c r="C1312" i="1"/>
  <c r="G1312" i="1" s="1"/>
  <c r="D1311" i="1"/>
  <c r="H1311" i="1" s="1"/>
  <c r="C1311" i="1"/>
  <c r="D1310" i="1"/>
  <c r="H1310" i="1" s="1"/>
  <c r="C1310" i="1"/>
  <c r="G1310" i="1" s="1"/>
  <c r="D1309" i="1"/>
  <c r="H1309" i="1" s="1"/>
  <c r="C1309" i="1"/>
  <c r="D1308" i="1"/>
  <c r="H1308" i="1" s="1"/>
  <c r="C1308" i="1"/>
  <c r="G1308" i="1" s="1"/>
  <c r="D1307" i="1"/>
  <c r="H1307" i="1" s="1"/>
  <c r="C1307" i="1"/>
  <c r="D1306" i="1"/>
  <c r="H1306" i="1" s="1"/>
  <c r="C1306" i="1"/>
  <c r="G1306" i="1" s="1"/>
  <c r="D1305" i="1"/>
  <c r="H1305" i="1" s="1"/>
  <c r="C1305" i="1"/>
  <c r="D1304" i="1"/>
  <c r="H1304" i="1" s="1"/>
  <c r="C1304" i="1"/>
  <c r="G1304" i="1" s="1"/>
  <c r="D1303" i="1"/>
  <c r="H1303" i="1" s="1"/>
  <c r="C1303" i="1"/>
  <c r="D1302" i="1"/>
  <c r="H1302" i="1" s="1"/>
  <c r="C1302" i="1"/>
  <c r="G1302" i="1" s="1"/>
  <c r="D1301" i="1"/>
  <c r="H1301" i="1" s="1"/>
  <c r="C1301" i="1"/>
  <c r="G1301" i="1" s="1"/>
  <c r="D1300" i="1"/>
  <c r="H1300" i="1" s="1"/>
  <c r="C1300" i="1"/>
  <c r="G1300"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D1268" i="1"/>
  <c r="H1268" i="1" s="1"/>
  <c r="C1268" i="1"/>
  <c r="G1268" i="1" s="1"/>
  <c r="D1267" i="1"/>
  <c r="H1267" i="1" s="1"/>
  <c r="C1267" i="1"/>
  <c r="G1267" i="1" s="1"/>
  <c r="D1266" i="1"/>
  <c r="H1266" i="1" s="1"/>
  <c r="C1266" i="1"/>
  <c r="D1265" i="1"/>
  <c r="H1265" i="1" s="1"/>
  <c r="C1265" i="1"/>
  <c r="G1265" i="1" s="1"/>
  <c r="D1264" i="1"/>
  <c r="H1264" i="1" s="1"/>
  <c r="C1264" i="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D1248" i="1"/>
  <c r="H1248" i="1" s="1"/>
  <c r="C1248" i="1"/>
  <c r="G1248" i="1" s="1"/>
  <c r="D1247" i="1"/>
  <c r="H1247" i="1" s="1"/>
  <c r="C1247" i="1"/>
  <c r="G1247" i="1" s="1"/>
  <c r="D1246" i="1"/>
  <c r="H1246" i="1" s="1"/>
  <c r="C1246" i="1"/>
  <c r="G1246" i="1" s="1"/>
  <c r="D1245" i="1"/>
  <c r="C1245" i="1"/>
  <c r="G1245" i="1" s="1"/>
  <c r="D1244" i="1"/>
  <c r="H1244" i="1" s="1"/>
  <c r="C1244" i="1"/>
  <c r="D1243" i="1"/>
  <c r="H1243" i="1" s="1"/>
  <c r="C1243" i="1"/>
  <c r="G1243" i="1" s="1"/>
  <c r="D1242" i="1"/>
  <c r="H1242" i="1" s="1"/>
  <c r="C1242" i="1"/>
  <c r="G1242" i="1" s="1"/>
  <c r="D1241" i="1"/>
  <c r="H1241" i="1" s="1"/>
  <c r="C1241" i="1"/>
  <c r="G1241" i="1" s="1"/>
  <c r="D1240" i="1"/>
  <c r="H1240" i="1" s="1"/>
  <c r="C1240" i="1"/>
  <c r="D1239" i="1"/>
  <c r="H1239" i="1" s="1"/>
  <c r="C1239" i="1"/>
  <c r="G1239" i="1" s="1"/>
  <c r="D1238" i="1"/>
  <c r="H1238" i="1" s="1"/>
  <c r="C1238" i="1"/>
  <c r="G1238" i="1" s="1"/>
  <c r="D1237" i="1"/>
  <c r="H1237" i="1" s="1"/>
  <c r="C1237" i="1"/>
  <c r="D1236" i="1"/>
  <c r="H1236" i="1" s="1"/>
  <c r="C1236" i="1"/>
  <c r="G1236" i="1" s="1"/>
  <c r="D1235" i="1"/>
  <c r="H1235" i="1" s="1"/>
  <c r="C1235" i="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D1228" i="1"/>
  <c r="H1228" i="1" s="1"/>
  <c r="C1228" i="1"/>
  <c r="D1227" i="1"/>
  <c r="H1227" i="1" s="1"/>
  <c r="C1227" i="1"/>
  <c r="D1226" i="1"/>
  <c r="H1226" i="1" s="1"/>
  <c r="C1226" i="1"/>
  <c r="D1225" i="1"/>
  <c r="H1225" i="1" s="1"/>
  <c r="C1225" i="1"/>
  <c r="D1224" i="1"/>
  <c r="H1224" i="1" s="1"/>
  <c r="C1224" i="1"/>
  <c r="C1223" i="1"/>
  <c r="C1222" i="1"/>
  <c r="D1221" i="1"/>
  <c r="H1221" i="1" s="1"/>
  <c r="C1221" i="1"/>
  <c r="D1220" i="1"/>
  <c r="H1220" i="1" s="1"/>
  <c r="C1220" i="1"/>
  <c r="D1219" i="1"/>
  <c r="H1219" i="1" s="1"/>
  <c r="C1219" i="1"/>
  <c r="D1218" i="1"/>
  <c r="H1218" i="1" s="1"/>
  <c r="C1218" i="1"/>
  <c r="H1217" i="1"/>
  <c r="D1217" i="1"/>
  <c r="C1217" i="1"/>
  <c r="G1217" i="1" s="1"/>
  <c r="C1216" i="1"/>
  <c r="C1215" i="1"/>
  <c r="C1214" i="1"/>
  <c r="H1213" i="1"/>
  <c r="D1213" i="1"/>
  <c r="C1213" i="1"/>
  <c r="G1213" i="1" s="1"/>
  <c r="D1212" i="1"/>
  <c r="H1212" i="1" s="1"/>
  <c r="C1212" i="1"/>
  <c r="C1211" i="1"/>
  <c r="D1210" i="1"/>
  <c r="H1210" i="1" s="1"/>
  <c r="C1210" i="1"/>
  <c r="D1209" i="1"/>
  <c r="H1209" i="1" s="1"/>
  <c r="C1209" i="1"/>
  <c r="D1208" i="1"/>
  <c r="H1208" i="1" s="1"/>
  <c r="C1208" i="1"/>
  <c r="D1207" i="1"/>
  <c r="H1207" i="1" s="1"/>
  <c r="C1207" i="1"/>
  <c r="D1206" i="1"/>
  <c r="H1206" i="1" s="1"/>
  <c r="C1206" i="1"/>
  <c r="H1205" i="1"/>
  <c r="D1205" i="1"/>
  <c r="C1205" i="1"/>
  <c r="G1205" i="1" s="1"/>
  <c r="D1204" i="1"/>
  <c r="H1204" i="1" s="1"/>
  <c r="C1204" i="1"/>
  <c r="D1203" i="1"/>
  <c r="H1203" i="1" s="1"/>
  <c r="C1203" i="1"/>
  <c r="D1202" i="1"/>
  <c r="H1202" i="1" s="1"/>
  <c r="C1202" i="1"/>
  <c r="C1201" i="1"/>
  <c r="D1200" i="1"/>
  <c r="H1200" i="1" s="1"/>
  <c r="C1200" i="1"/>
  <c r="D1199" i="1"/>
  <c r="H1199" i="1" s="1"/>
  <c r="C1199" i="1"/>
  <c r="D1198" i="1"/>
  <c r="H1198" i="1" s="1"/>
  <c r="C1198" i="1"/>
  <c r="H1197" i="1"/>
  <c r="D1197" i="1"/>
  <c r="C1197" i="1"/>
  <c r="G1197" i="1" s="1"/>
  <c r="D1196" i="1"/>
  <c r="H1196" i="1" s="1"/>
  <c r="C1196" i="1"/>
  <c r="D1195" i="1"/>
  <c r="H1195" i="1" s="1"/>
  <c r="C1195" i="1"/>
  <c r="D1194" i="1"/>
  <c r="H1194" i="1" s="1"/>
  <c r="C1194" i="1"/>
  <c r="H1193" i="1"/>
  <c r="D1193" i="1"/>
  <c r="C1193" i="1"/>
  <c r="G1193" i="1" s="1"/>
  <c r="D1192" i="1"/>
  <c r="H1192" i="1" s="1"/>
  <c r="C1192" i="1"/>
  <c r="D1191" i="1"/>
  <c r="H1191" i="1" s="1"/>
  <c r="C1191" i="1"/>
  <c r="D1190" i="1"/>
  <c r="H1190" i="1" s="1"/>
  <c r="C1190" i="1"/>
  <c r="D1189" i="1"/>
  <c r="H1189" i="1" s="1"/>
  <c r="C1189" i="1"/>
  <c r="D1188" i="1"/>
  <c r="H1188" i="1" s="1"/>
  <c r="C1188" i="1"/>
  <c r="H1187" i="1"/>
  <c r="D1187" i="1"/>
  <c r="C1187" i="1"/>
  <c r="G1187" i="1" s="1"/>
  <c r="D1186" i="1"/>
  <c r="H1186" i="1" s="1"/>
  <c r="C1186" i="1"/>
  <c r="H1185" i="1"/>
  <c r="D1185" i="1"/>
  <c r="C1185" i="1"/>
  <c r="G1185" i="1" s="1"/>
  <c r="C1184" i="1"/>
  <c r="C1183" i="1"/>
  <c r="D1182" i="1"/>
  <c r="H1182" i="1" s="1"/>
  <c r="C1182" i="1"/>
  <c r="H1181" i="1"/>
  <c r="D1181" i="1"/>
  <c r="C1181" i="1"/>
  <c r="G1181" i="1" s="1"/>
  <c r="D1180" i="1"/>
  <c r="H1180" i="1" s="1"/>
  <c r="C1180" i="1"/>
  <c r="D1179" i="1"/>
  <c r="H1179" i="1" s="1"/>
  <c r="C1179" i="1"/>
  <c r="D1178" i="1"/>
  <c r="H1178" i="1" s="1"/>
  <c r="C1178" i="1"/>
  <c r="H1177" i="1"/>
  <c r="D1177" i="1"/>
  <c r="C1177" i="1"/>
  <c r="G1177" i="1" s="1"/>
  <c r="D1176" i="1"/>
  <c r="H1176" i="1" s="1"/>
  <c r="C1176" i="1"/>
  <c r="D1175" i="1"/>
  <c r="H1175" i="1" s="1"/>
  <c r="C1175" i="1"/>
  <c r="D1174" i="1"/>
  <c r="H1174" i="1" s="1"/>
  <c r="C1174" i="1"/>
  <c r="H1173" i="1"/>
  <c r="D1173" i="1"/>
  <c r="C1173" i="1"/>
  <c r="G1173" i="1" s="1"/>
  <c r="D1172" i="1"/>
  <c r="H1172" i="1" s="1"/>
  <c r="C1172" i="1"/>
  <c r="D1171" i="1"/>
  <c r="H1171" i="1" s="1"/>
  <c r="C1171" i="1"/>
  <c r="D1170" i="1"/>
  <c r="H1170" i="1" s="1"/>
  <c r="C1170" i="1"/>
  <c r="H1169" i="1"/>
  <c r="D1169" i="1"/>
  <c r="C1169" i="1"/>
  <c r="G1169" i="1" s="1"/>
  <c r="D1168" i="1"/>
  <c r="H1168" i="1" s="1"/>
  <c r="C1168" i="1"/>
  <c r="D1167" i="1"/>
  <c r="H1167" i="1" s="1"/>
  <c r="C1167" i="1"/>
  <c r="D1166" i="1"/>
  <c r="H1166" i="1" s="1"/>
  <c r="C1166" i="1"/>
  <c r="H1165" i="1"/>
  <c r="D1165" i="1"/>
  <c r="C1165" i="1"/>
  <c r="G1165" i="1" s="1"/>
  <c r="D1164" i="1"/>
  <c r="H1164" i="1" s="1"/>
  <c r="C1164" i="1"/>
  <c r="H1163" i="1"/>
  <c r="D1163" i="1"/>
  <c r="C1163" i="1"/>
  <c r="G1163" i="1" s="1"/>
  <c r="D1162" i="1"/>
  <c r="H1162" i="1" s="1"/>
  <c r="C1162" i="1"/>
  <c r="D1161" i="1"/>
  <c r="H1161" i="1" s="1"/>
  <c r="C1161" i="1"/>
  <c r="D1160" i="1"/>
  <c r="H1160" i="1" s="1"/>
  <c r="C1160" i="1"/>
  <c r="D1159" i="1"/>
  <c r="C1159" i="1"/>
  <c r="G1159" i="1" s="1"/>
  <c r="D1158" i="1"/>
  <c r="C1158" i="1"/>
  <c r="C1157" i="1"/>
  <c r="D1156" i="1"/>
  <c r="C1156" i="1"/>
  <c r="H1156" i="1" s="1"/>
  <c r="D1155" i="1"/>
  <c r="C1155" i="1"/>
  <c r="H1155" i="1" s="1"/>
  <c r="C1154" i="1"/>
  <c r="C1153" i="1"/>
  <c r="C1152" i="1"/>
  <c r="D1151" i="1"/>
  <c r="C1151" i="1"/>
  <c r="H1151" i="1" s="1"/>
  <c r="D1150" i="1"/>
  <c r="C1150" i="1"/>
  <c r="H1150" i="1" s="1"/>
  <c r="D1149" i="1"/>
  <c r="C1149" i="1"/>
  <c r="H1149" i="1" s="1"/>
  <c r="D1148" i="1"/>
  <c r="C1148" i="1"/>
  <c r="D1147" i="1"/>
  <c r="C1147" i="1"/>
  <c r="H1147" i="1" s="1"/>
  <c r="D1146" i="1"/>
  <c r="C1146" i="1"/>
  <c r="H1146" i="1" s="1"/>
  <c r="D1145" i="1"/>
  <c r="C1145" i="1"/>
  <c r="H1145" i="1" s="1"/>
  <c r="D1144" i="1"/>
  <c r="C1144" i="1"/>
  <c r="H1144" i="1" s="1"/>
  <c r="D1143" i="1"/>
  <c r="C1143" i="1"/>
  <c r="H1143" i="1" s="1"/>
  <c r="C1142" i="1"/>
  <c r="D1141" i="1"/>
  <c r="C1141" i="1"/>
  <c r="H1141" i="1" s="1"/>
  <c r="D1140" i="1"/>
  <c r="C1140" i="1"/>
  <c r="H1140" i="1" s="1"/>
  <c r="D1139" i="1"/>
  <c r="C1139" i="1"/>
  <c r="H1139" i="1" s="1"/>
  <c r="D1138" i="1"/>
  <c r="C1138" i="1"/>
  <c r="D1137" i="1"/>
  <c r="C1137" i="1"/>
  <c r="H1137" i="1" s="1"/>
  <c r="D1136" i="1"/>
  <c r="C1136" i="1"/>
  <c r="H1136" i="1" s="1"/>
  <c r="D1135" i="1"/>
  <c r="C1135" i="1"/>
  <c r="H1135" i="1" s="1"/>
  <c r="D1134" i="1"/>
  <c r="C1134" i="1"/>
  <c r="D1133" i="1"/>
  <c r="C1133" i="1"/>
  <c r="D1132" i="1"/>
  <c r="C1132" i="1"/>
  <c r="D1131" i="1"/>
  <c r="C1131" i="1"/>
  <c r="H1131" i="1" s="1"/>
  <c r="D1130" i="1"/>
  <c r="C1130" i="1"/>
  <c r="D1129" i="1"/>
  <c r="C1129" i="1"/>
  <c r="D1128" i="1"/>
  <c r="C1128" i="1"/>
  <c r="C1127" i="1"/>
  <c r="D1126" i="1"/>
  <c r="C1126" i="1"/>
  <c r="D1125" i="1"/>
  <c r="C1125" i="1"/>
  <c r="H1125" i="1" s="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H1067" i="1" s="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H1050" i="1" s="1"/>
  <c r="D1049" i="1"/>
  <c r="C1049" i="1"/>
  <c r="H1049" i="1" s="1"/>
  <c r="D1048" i="1"/>
  <c r="C1048" i="1"/>
  <c r="D1047"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C1013" i="1"/>
  <c r="D1012" i="1"/>
  <c r="C1012" i="1"/>
  <c r="D1011" i="1"/>
  <c r="C1011" i="1"/>
  <c r="D1010" i="1"/>
  <c r="C1010" i="1"/>
  <c r="D1009" i="1"/>
  <c r="C1009" i="1"/>
  <c r="D1008" i="1"/>
  <c r="C1008" i="1"/>
  <c r="H1008" i="1" s="1"/>
  <c r="C1007" i="1"/>
  <c r="D1006" i="1"/>
  <c r="C1006" i="1"/>
  <c r="D1005" i="1"/>
  <c r="C1005" i="1"/>
  <c r="D1004" i="1"/>
  <c r="C1004" i="1"/>
  <c r="H1004" i="1" s="1"/>
  <c r="D1003" i="1"/>
  <c r="C1003" i="1"/>
  <c r="D1002" i="1"/>
  <c r="C1002" i="1"/>
  <c r="H1002" i="1" s="1"/>
  <c r="D1001" i="1"/>
  <c r="C1001" i="1"/>
  <c r="H1001" i="1" s="1"/>
  <c r="D1000" i="1"/>
  <c r="C1000" i="1"/>
  <c r="H1000" i="1" s="1"/>
  <c r="D999" i="1"/>
  <c r="C999" i="1"/>
  <c r="H999" i="1" s="1"/>
  <c r="D998" i="1"/>
  <c r="C998" i="1"/>
  <c r="H998" i="1" s="1"/>
  <c r="C997" i="1"/>
  <c r="D996" i="1"/>
  <c r="C996" i="1"/>
  <c r="D995" i="1"/>
  <c r="C995" i="1"/>
  <c r="H995" i="1" s="1"/>
  <c r="D994" i="1"/>
  <c r="C994" i="1"/>
  <c r="H994" i="1" s="1"/>
  <c r="D993" i="1"/>
  <c r="C993" i="1"/>
  <c r="D992" i="1"/>
  <c r="C992" i="1"/>
  <c r="H992" i="1" s="1"/>
  <c r="C991" i="1"/>
  <c r="C990" i="1"/>
  <c r="D989" i="1"/>
  <c r="C989" i="1"/>
  <c r="H989" i="1" s="1"/>
  <c r="D988" i="1"/>
  <c r="C988" i="1"/>
  <c r="H988" i="1" s="1"/>
  <c r="D987" i="1"/>
  <c r="C987" i="1"/>
  <c r="H987" i="1" s="1"/>
  <c r="D986" i="1"/>
  <c r="C986" i="1"/>
  <c r="H986" i="1" s="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D911" i="1"/>
  <c r="C911" i="1"/>
  <c r="H911" i="1" s="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H895" i="1" s="1"/>
  <c r="D894" i="1"/>
  <c r="C894" i="1"/>
  <c r="D893" i="1"/>
  <c r="C893" i="1"/>
  <c r="D892" i="1"/>
  <c r="C892" i="1"/>
  <c r="D891" i="1"/>
  <c r="C891" i="1"/>
  <c r="D890" i="1"/>
  <c r="C890" i="1"/>
  <c r="D889" i="1"/>
  <c r="C889" i="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H648" i="1" s="1"/>
  <c r="D647" i="1"/>
  <c r="C647" i="1"/>
  <c r="D646" i="1"/>
  <c r="C646" i="1"/>
  <c r="H646" i="1" s="1"/>
  <c r="D645" i="1"/>
  <c r="C645" i="1"/>
  <c r="D644" i="1"/>
  <c r="C644" i="1"/>
  <c r="D643" i="1"/>
  <c r="C643" i="1"/>
  <c r="D642" i="1"/>
  <c r="C642" i="1"/>
  <c r="D641" i="1"/>
  <c r="C641"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C611" i="1"/>
  <c r="D610" i="1"/>
  <c r="C610" i="1"/>
  <c r="H610" i="1" s="1"/>
  <c r="D609" i="1"/>
  <c r="C609" i="1"/>
  <c r="H609" i="1" s="1"/>
  <c r="D608" i="1"/>
  <c r="C608" i="1"/>
  <c r="H608" i="1" s="1"/>
  <c r="D607" i="1"/>
  <c r="C607" i="1"/>
  <c r="C606" i="1"/>
  <c r="D605" i="1"/>
  <c r="C605" i="1"/>
  <c r="D604" i="1"/>
  <c r="C604" i="1"/>
  <c r="D603" i="1"/>
  <c r="C603" i="1"/>
  <c r="D602" i="1"/>
  <c r="C602" i="1"/>
  <c r="D601" i="1"/>
  <c r="C601" i="1"/>
  <c r="D600" i="1"/>
  <c r="C600" i="1"/>
  <c r="C599" i="1"/>
  <c r="D598" i="1"/>
  <c r="C598" i="1"/>
  <c r="D597" i="1"/>
  <c r="C597" i="1"/>
  <c r="D596" i="1"/>
  <c r="C596" i="1"/>
  <c r="D595" i="1"/>
  <c r="C595" i="1"/>
  <c r="D594" i="1"/>
  <c r="C594" i="1"/>
  <c r="C593" i="1"/>
  <c r="D592" i="1"/>
  <c r="C592" i="1"/>
  <c r="D591" i="1"/>
  <c r="C591" i="1"/>
  <c r="D590" i="1"/>
  <c r="C590" i="1"/>
  <c r="D589" i="1"/>
  <c r="C589" i="1"/>
  <c r="C588" i="1"/>
  <c r="D586" i="1"/>
  <c r="C586" i="1"/>
  <c r="H586" i="1" s="1"/>
  <c r="D585" i="1"/>
  <c r="C585" i="1"/>
  <c r="H585" i="1" s="1"/>
  <c r="D584" i="1"/>
  <c r="C584" i="1"/>
  <c r="H584" i="1" s="1"/>
  <c r="D583" i="1"/>
  <c r="C583" i="1"/>
  <c r="H583" i="1" s="1"/>
  <c r="D582" i="1"/>
  <c r="C582" i="1"/>
  <c r="H582" i="1" s="1"/>
  <c r="D581" i="1"/>
  <c r="C581" i="1"/>
  <c r="H581" i="1" s="1"/>
  <c r="D580" i="1"/>
  <c r="C580" i="1"/>
  <c r="H580" i="1" s="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H545" i="1" s="1"/>
  <c r="D544" i="1"/>
  <c r="C544" i="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D529" i="1"/>
  <c r="C529" i="1"/>
  <c r="D528" i="1"/>
  <c r="C528" i="1"/>
  <c r="D527" i="1"/>
  <c r="C527" i="1"/>
  <c r="D526" i="1"/>
  <c r="C526" i="1"/>
  <c r="D525" i="1"/>
  <c r="C525" i="1"/>
  <c r="D524" i="1"/>
  <c r="C524"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D474" i="1"/>
  <c r="C474" i="1"/>
  <c r="D473" i="1"/>
  <c r="C473" i="1"/>
  <c r="D471" i="1"/>
  <c r="C471" i="1"/>
  <c r="D470" i="1"/>
  <c r="C470" i="1"/>
  <c r="D469" i="1"/>
  <c r="C469" i="1"/>
  <c r="D468" i="1"/>
  <c r="C468"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0" i="1"/>
  <c r="C440" i="1"/>
  <c r="D439" i="1"/>
  <c r="C439" i="1"/>
  <c r="D438" i="1"/>
  <c r="C438" i="1"/>
  <c r="D437" i="1"/>
  <c r="C437" i="1"/>
  <c r="D436" i="1"/>
  <c r="D435" i="1"/>
  <c r="C435" i="1"/>
  <c r="D434" i="1"/>
  <c r="C434" i="1"/>
  <c r="D433" i="1"/>
  <c r="C433" i="1"/>
  <c r="D432" i="1"/>
  <c r="C432" i="1"/>
  <c r="D431" i="1"/>
  <c r="C431" i="1"/>
  <c r="D430" i="1"/>
  <c r="C430" i="1"/>
  <c r="D429" i="1"/>
  <c r="D428" i="1"/>
  <c r="C428" i="1"/>
  <c r="D427" i="1"/>
  <c r="C427" i="1"/>
  <c r="D426" i="1"/>
  <c r="C426" i="1"/>
  <c r="D425" i="1"/>
  <c r="C425" i="1"/>
  <c r="D424" i="1"/>
  <c r="D423" i="1"/>
  <c r="C423" i="1"/>
  <c r="D422" i="1"/>
  <c r="C422" i="1"/>
  <c r="D421" i="1"/>
  <c r="D420" i="1"/>
  <c r="C420" i="1"/>
  <c r="D419" i="1"/>
  <c r="C419" i="1"/>
  <c r="D418" i="1"/>
  <c r="C418" i="1"/>
  <c r="D417" i="1"/>
  <c r="C417" i="1"/>
  <c r="D413" i="1"/>
  <c r="C413" i="1"/>
  <c r="D412" i="1"/>
  <c r="C412" i="1"/>
  <c r="D411" i="1"/>
  <c r="C411" i="1"/>
  <c r="D406" i="1"/>
  <c r="C406" i="1"/>
  <c r="D405" i="1"/>
  <c r="C405" i="1"/>
  <c r="H405" i="1" s="1"/>
  <c r="D404" i="1"/>
  <c r="C404" i="1"/>
  <c r="D401" i="1"/>
  <c r="C401" i="1"/>
  <c r="H401" i="1" s="1"/>
  <c r="D400" i="1"/>
  <c r="C400" i="1"/>
  <c r="H400" i="1" s="1"/>
  <c r="D399" i="1"/>
  <c r="C399" i="1"/>
  <c r="H399" i="1" s="1"/>
  <c r="D398" i="1"/>
  <c r="C398" i="1"/>
  <c r="H398" i="1" s="1"/>
  <c r="C397" i="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C386" i="1"/>
  <c r="D385" i="1"/>
  <c r="C385" i="1"/>
  <c r="H385" i="1" s="1"/>
  <c r="D384" i="1"/>
  <c r="C384" i="1"/>
  <c r="H384" i="1" s="1"/>
  <c r="C383" i="1"/>
  <c r="D382" i="1"/>
  <c r="C382" i="1"/>
  <c r="H382" i="1" s="1"/>
  <c r="D381" i="1"/>
  <c r="C381" i="1"/>
  <c r="H381" i="1" s="1"/>
  <c r="D380" i="1"/>
  <c r="C380" i="1"/>
  <c r="H380" i="1" s="1"/>
  <c r="D379" i="1"/>
  <c r="C379" i="1"/>
  <c r="H379" i="1" s="1"/>
  <c r="C378" i="1"/>
  <c r="D377" i="1"/>
  <c r="C377" i="1"/>
  <c r="H377" i="1" s="1"/>
  <c r="D376" i="1"/>
  <c r="C376" i="1"/>
  <c r="H376" i="1" s="1"/>
  <c r="D375" i="1"/>
  <c r="C375" i="1"/>
  <c r="H375" i="1" s="1"/>
  <c r="D374" i="1"/>
  <c r="C374" i="1"/>
  <c r="H374" i="1" s="1"/>
  <c r="C373" i="1"/>
  <c r="D372" i="1"/>
  <c r="C372" i="1"/>
  <c r="H372" i="1" s="1"/>
  <c r="D371" i="1"/>
  <c r="C371" i="1"/>
  <c r="D370" i="1"/>
  <c r="C370" i="1"/>
  <c r="H370" i="1" s="1"/>
  <c r="D369" i="1"/>
  <c r="C369" i="1"/>
  <c r="D368" i="1"/>
  <c r="C368" i="1"/>
  <c r="D367" i="1"/>
  <c r="C367" i="1"/>
  <c r="D366" i="1"/>
  <c r="C366" i="1"/>
  <c r="D365" i="1"/>
  <c r="C365" i="1"/>
  <c r="C364" i="1"/>
  <c r="D363" i="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C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H304" i="1" s="1"/>
  <c r="D303" i="1"/>
  <c r="C303" i="1"/>
  <c r="H303" i="1" s="1"/>
  <c r="D302" i="1"/>
  <c r="C302" i="1"/>
  <c r="H302" i="1" s="1"/>
  <c r="D301" i="1"/>
  <c r="C301" i="1"/>
  <c r="H301" i="1" s="1"/>
  <c r="D300" i="1"/>
  <c r="C300"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C268" i="1"/>
  <c r="D267" i="1"/>
  <c r="C267" i="1"/>
  <c r="D266" i="1"/>
  <c r="C266" i="1"/>
  <c r="D265" i="1"/>
  <c r="C265"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D247" i="1"/>
  <c r="C247" i="1"/>
  <c r="D246" i="1"/>
  <c r="C246" i="1"/>
  <c r="D245" i="1"/>
  <c r="C245" i="1"/>
  <c r="D244" i="1"/>
  <c r="C244" i="1"/>
  <c r="C243" i="1"/>
  <c r="D242" i="1"/>
  <c r="C242" i="1"/>
  <c r="D241" i="1"/>
  <c r="C241"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C215" i="1"/>
  <c r="D214" i="1"/>
  <c r="C214" i="1"/>
  <c r="D213" i="1"/>
  <c r="C213" i="1"/>
  <c r="C212" i="1"/>
  <c r="C211" i="1"/>
  <c r="D210" i="1"/>
  <c r="C210" i="1"/>
  <c r="D209" i="1"/>
  <c r="C209" i="1"/>
  <c r="D208" i="1"/>
  <c r="C208" i="1"/>
  <c r="D207" i="1"/>
  <c r="C207" i="1"/>
  <c r="C206" i="1"/>
  <c r="D205" i="1"/>
  <c r="C205" i="1"/>
  <c r="D204" i="1"/>
  <c r="C204" i="1"/>
  <c r="D203" i="1"/>
  <c r="C203" i="1"/>
  <c r="D202" i="1"/>
  <c r="C202" i="1"/>
  <c r="D201" i="1"/>
  <c r="C201" i="1"/>
  <c r="D200" i="1"/>
  <c r="C200" i="1"/>
  <c r="D199" i="1"/>
  <c r="C199" i="1"/>
  <c r="D198" i="1"/>
  <c r="D197" i="1"/>
  <c r="C197" i="1"/>
  <c r="D196" i="1"/>
  <c r="C196" i="1"/>
  <c r="D195" i="1"/>
  <c r="C195" i="1"/>
  <c r="D194" i="1"/>
  <c r="C194"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C164" i="1"/>
  <c r="D163" i="1"/>
  <c r="C163" i="1"/>
  <c r="D162" i="1"/>
  <c r="C162" i="1"/>
  <c r="D161" i="1"/>
  <c r="C161" i="1"/>
  <c r="C160" i="1"/>
  <c r="D158" i="1"/>
  <c r="C158" i="1"/>
  <c r="D157" i="1"/>
  <c r="C157" i="1"/>
  <c r="D156" i="1"/>
  <c r="C156" i="1"/>
  <c r="D155" i="1"/>
  <c r="C155" i="1"/>
  <c r="D154" i="1"/>
  <c r="C154" i="1"/>
  <c r="D153" i="1"/>
  <c r="C153" i="1"/>
  <c r="H153" i="1" s="1"/>
  <c r="D152" i="1"/>
  <c r="C152" i="1"/>
  <c r="H152" i="1" s="1"/>
  <c r="D151" i="1"/>
  <c r="C151" i="1"/>
  <c r="H151" i="1" s="1"/>
  <c r="D150" i="1"/>
  <c r="C150" i="1"/>
  <c r="H150" i="1" s="1"/>
  <c r="C149" i="1"/>
  <c r="C148" i="1"/>
  <c r="D146" i="1"/>
  <c r="C146" i="1"/>
  <c r="D145" i="1"/>
  <c r="C145" i="1"/>
  <c r="D144" i="1"/>
  <c r="C144" i="1"/>
  <c r="D143" i="1"/>
  <c r="C143" i="1"/>
  <c r="D142" i="1"/>
  <c r="C142" i="1"/>
  <c r="D141" i="1"/>
  <c r="C141" i="1"/>
  <c r="D140" i="1"/>
  <c r="C140" i="1"/>
  <c r="D139" i="1"/>
  <c r="C139" i="1"/>
  <c r="D138" i="1"/>
  <c r="C138" i="1"/>
  <c r="D137" i="1"/>
  <c r="C137" i="1"/>
  <c r="D134" i="1"/>
  <c r="C134" i="1"/>
  <c r="D133" i="1"/>
  <c r="C133" i="1"/>
  <c r="D132" i="1"/>
  <c r="C132" i="1"/>
  <c r="D131" i="1"/>
  <c r="C131" i="1"/>
  <c r="D130" i="1"/>
  <c r="D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C103" i="1"/>
  <c r="C102" i="1"/>
  <c r="D101" i="1"/>
  <c r="C101" i="1"/>
  <c r="D100" i="1"/>
  <c r="C100" i="1"/>
  <c r="D99" i="1"/>
  <c r="C99" i="1"/>
  <c r="D98" i="1"/>
  <c r="C98" i="1"/>
  <c r="D97" i="1"/>
  <c r="C97" i="1"/>
  <c r="D96" i="1"/>
  <c r="C96" i="1"/>
  <c r="D95" i="1"/>
  <c r="C95" i="1"/>
  <c r="D94" i="1"/>
  <c r="D93" i="1"/>
  <c r="C93" i="1"/>
  <c r="D92" i="1"/>
  <c r="C92" i="1"/>
  <c r="D91" i="1"/>
  <c r="C91" i="1"/>
  <c r="D90" i="1"/>
  <c r="C90" i="1"/>
  <c r="D89" i="1"/>
  <c r="C89" i="1"/>
  <c r="D88" i="1"/>
  <c r="C88" i="1"/>
  <c r="D87" i="1"/>
  <c r="D86" i="1"/>
  <c r="C86" i="1"/>
  <c r="D85" i="1"/>
  <c r="C85" i="1"/>
  <c r="D84" i="1"/>
  <c r="C84" i="1"/>
  <c r="D83" i="1"/>
  <c r="C83" i="1"/>
  <c r="D82" i="1"/>
  <c r="C82" i="1"/>
  <c r="D81" i="1"/>
  <c r="C81" i="1"/>
  <c r="D80" i="1"/>
  <c r="C80" i="1"/>
  <c r="C79" i="1"/>
  <c r="D77" i="1"/>
  <c r="C77" i="1"/>
  <c r="D76" i="1"/>
  <c r="C76" i="1"/>
  <c r="D75" i="1"/>
  <c r="C75" i="1"/>
  <c r="D74" i="1"/>
  <c r="C74" i="1"/>
  <c r="D72" i="1"/>
  <c r="C72" i="1"/>
  <c r="D71" i="1"/>
  <c r="C71" i="1"/>
  <c r="D70" i="1"/>
  <c r="D69" i="1"/>
  <c r="C69" i="1"/>
  <c r="D68" i="1"/>
  <c r="C68" i="1"/>
  <c r="D66" i="1"/>
  <c r="C66" i="1"/>
  <c r="D65" i="1"/>
  <c r="C65" i="1"/>
  <c r="D64" i="1"/>
  <c r="D63" i="1"/>
  <c r="C63" i="1"/>
  <c r="D62" i="1"/>
  <c r="C62" i="1"/>
  <c r="D60" i="1"/>
  <c r="C60" i="1"/>
  <c r="D59" i="1"/>
  <c r="C59" i="1"/>
  <c r="D58" i="1"/>
  <c r="D57" i="1"/>
  <c r="C57" i="1"/>
  <c r="D56" i="1"/>
  <c r="C56" i="1"/>
  <c r="D54" i="1"/>
  <c r="C54" i="1"/>
  <c r="D53" i="1"/>
  <c r="C53" i="1"/>
  <c r="D52" i="1"/>
  <c r="C52" i="1"/>
  <c r="D51" i="1"/>
  <c r="C51" i="1"/>
  <c r="D50" i="1"/>
  <c r="D49" i="1"/>
  <c r="C49" i="1"/>
  <c r="D48" i="1"/>
  <c r="C48"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4" i="1"/>
  <c r="C24" i="1"/>
  <c r="D23" i="1"/>
  <c r="C23" i="1"/>
  <c r="D22" i="1"/>
  <c r="C22" i="1"/>
  <c r="D21" i="1"/>
  <c r="C21" i="1"/>
  <c r="D20" i="1"/>
  <c r="C20" i="1"/>
  <c r="D19" i="1"/>
  <c r="C19" i="1"/>
  <c r="D18" i="1"/>
  <c r="C18" i="1"/>
  <c r="D17" i="1"/>
  <c r="C17" i="1"/>
  <c r="D16" i="1"/>
  <c r="C16" i="1"/>
  <c r="D15" i="1"/>
  <c r="C15" i="1"/>
  <c r="D14" i="1"/>
  <c r="C14" i="1"/>
  <c r="D13" i="1"/>
  <c r="D12" i="1"/>
  <c r="C12" i="1"/>
  <c r="D11" i="1"/>
  <c r="C11" i="1"/>
  <c r="D10" i="1"/>
  <c r="C10" i="1"/>
  <c r="D9" i="1"/>
  <c r="C9" i="1"/>
  <c r="D8" i="1"/>
  <c r="C8" i="1"/>
  <c r="D7" i="1"/>
  <c r="C7" i="1"/>
  <c r="D6" i="1"/>
  <c r="C6" i="1"/>
  <c r="D5" i="1"/>
  <c r="C5" i="1"/>
  <c r="D4" i="1"/>
  <c r="E286" i="9" l="1"/>
  <c r="B286" i="9" s="1"/>
  <c r="E295" i="9"/>
  <c r="B295" i="9" s="1"/>
  <c r="E302" i="9"/>
  <c r="B302" i="9" s="1"/>
  <c r="H31" i="3"/>
  <c r="C1469" i="1"/>
  <c r="G1469" i="1" s="1"/>
  <c r="C1470" i="1"/>
  <c r="G1470" i="1" s="1"/>
  <c r="D1470" i="1"/>
  <c r="H1470" i="1" s="1"/>
  <c r="D1469" i="1"/>
  <c r="I31" i="3"/>
  <c r="D22" i="7"/>
  <c r="H30" i="3" s="1"/>
  <c r="E22" i="7"/>
  <c r="I30" i="3"/>
  <c r="D1453" i="1"/>
  <c r="H1454" i="1"/>
  <c r="H1445" i="1"/>
  <c r="E6" i="7"/>
  <c r="G1440" i="1"/>
  <c r="D1437" i="1"/>
  <c r="E5" i="7"/>
  <c r="I1441" i="1"/>
  <c r="J1441" i="1"/>
  <c r="H1440" i="1"/>
  <c r="C1438" i="1"/>
  <c r="H1438" i="1" s="1"/>
  <c r="I1440" i="1"/>
  <c r="D5" i="7"/>
  <c r="C1437" i="1"/>
  <c r="I1439" i="1"/>
  <c r="J1439" i="1"/>
  <c r="G1497" i="1"/>
  <c r="G1493" i="1"/>
  <c r="H1498" i="1"/>
  <c r="G1511" i="1"/>
  <c r="H1516" i="1"/>
  <c r="D24" i="8"/>
  <c r="C1499" i="1" s="1"/>
  <c r="H1499" i="1" s="1"/>
  <c r="H1492" i="1"/>
  <c r="H1510" i="1"/>
  <c r="G1501" i="1"/>
  <c r="G1503" i="1"/>
  <c r="H1481" i="1"/>
  <c r="G1481" i="1"/>
  <c r="G1483" i="1"/>
  <c r="C1576" i="1"/>
  <c r="G1576" i="1" s="1"/>
  <c r="H1578" i="1"/>
  <c r="H1411" i="1"/>
  <c r="G1303" i="1"/>
  <c r="G1305" i="1"/>
  <c r="G1307" i="1"/>
  <c r="G1309" i="1"/>
  <c r="G1311" i="1"/>
  <c r="G1313" i="1"/>
  <c r="G1315" i="1"/>
  <c r="D1299" i="1"/>
  <c r="H1299" i="1" s="1"/>
  <c r="G1317" i="1"/>
  <c r="G1318" i="1"/>
  <c r="G1319" i="1"/>
  <c r="G1320" i="1"/>
  <c r="G1321" i="1"/>
  <c r="G1316" i="1"/>
  <c r="G1324" i="1"/>
  <c r="G1326" i="1"/>
  <c r="G1322" i="1"/>
  <c r="G1328" i="1"/>
  <c r="G1331" i="1"/>
  <c r="G1330" i="1"/>
  <c r="G1334" i="1"/>
  <c r="G1335" i="1"/>
  <c r="G1336" i="1"/>
  <c r="G1333" i="1"/>
  <c r="G1338" i="1"/>
  <c r="G1339" i="1"/>
  <c r="G1340" i="1"/>
  <c r="G1341" i="1"/>
  <c r="G1342" i="1"/>
  <c r="G1337" i="1"/>
  <c r="G1343" i="1"/>
  <c r="G1345" i="1"/>
  <c r="G1346" i="1"/>
  <c r="G1344" i="1"/>
  <c r="G1347" i="1"/>
  <c r="G1349" i="1"/>
  <c r="G1350" i="1"/>
  <c r="G1351" i="1"/>
  <c r="G1352" i="1"/>
  <c r="G1348" i="1"/>
  <c r="G1353" i="1"/>
  <c r="G1354" i="1"/>
  <c r="G1356" i="1"/>
  <c r="G1357" i="1"/>
  <c r="E35" i="6"/>
  <c r="D1329" i="1" s="1"/>
  <c r="H1329" i="1" s="1"/>
  <c r="G1355" i="1"/>
  <c r="G1359" i="1"/>
  <c r="G1361" i="1"/>
  <c r="G1363" i="1"/>
  <c r="G1365" i="1"/>
  <c r="D1360" i="1"/>
  <c r="H1360" i="1" s="1"/>
  <c r="G1370" i="1"/>
  <c r="G1372" i="1"/>
  <c r="G1378" i="1"/>
  <c r="G1380" i="1"/>
  <c r="G1382" i="1"/>
  <c r="G1376" i="1"/>
  <c r="G1384" i="1"/>
  <c r="G1392" i="1"/>
  <c r="E89" i="6"/>
  <c r="D1383" i="1" s="1"/>
  <c r="H1383" i="1" s="1"/>
  <c r="G1388" i="1"/>
  <c r="G1394" i="1"/>
  <c r="G1398" i="1"/>
  <c r="G1400" i="1"/>
  <c r="G1402" i="1"/>
  <c r="G1404" i="1"/>
  <c r="G1406" i="1"/>
  <c r="E114" i="6"/>
  <c r="I27" i="3" s="1"/>
  <c r="G1412" i="1"/>
  <c r="G1416" i="1"/>
  <c r="G1420" i="1"/>
  <c r="G1424" i="1"/>
  <c r="G1430" i="1"/>
  <c r="G1432" i="1"/>
  <c r="G1434" i="1"/>
  <c r="F115" i="6"/>
  <c r="E273" i="9"/>
  <c r="B273" i="9" s="1"/>
  <c r="D643" i="4"/>
  <c r="C637" i="1" s="1"/>
  <c r="G1269" i="1"/>
  <c r="G1266" i="1"/>
  <c r="G1264" i="1"/>
  <c r="G1240" i="1"/>
  <c r="H1245" i="1"/>
  <c r="G1249" i="1"/>
  <c r="G1244" i="1"/>
  <c r="H20" i="3"/>
  <c r="C985" i="1"/>
  <c r="E245" i="5"/>
  <c r="G1219" i="1"/>
  <c r="F170" i="5"/>
  <c r="H1148" i="1"/>
  <c r="G1235" i="1"/>
  <c r="G1237" i="1"/>
  <c r="H413" i="1"/>
  <c r="H406" i="1"/>
  <c r="H411" i="1"/>
  <c r="H404" i="1"/>
  <c r="H412" i="1"/>
  <c r="E33" i="9"/>
  <c r="B33" i="9" s="1"/>
  <c r="E285" i="9"/>
  <c r="B285" i="9" s="1"/>
  <c r="F215" i="9"/>
  <c r="B215" i="9" s="1"/>
  <c r="E300" i="9"/>
  <c r="B300" i="9" s="1"/>
  <c r="G1221" i="1"/>
  <c r="G1228" i="1"/>
  <c r="D1222" i="1"/>
  <c r="H1222" i="1" s="1"/>
  <c r="E237" i="5"/>
  <c r="I23" i="3" s="1"/>
  <c r="G1227" i="1"/>
  <c r="G1229" i="1"/>
  <c r="F250" i="5"/>
  <c r="G1225" i="1"/>
  <c r="G1223" i="1"/>
  <c r="F245" i="5"/>
  <c r="F246" i="5"/>
  <c r="G1215" i="1"/>
  <c r="F238" i="5"/>
  <c r="F239" i="5"/>
  <c r="D1153" i="1"/>
  <c r="H1153" i="1" s="1"/>
  <c r="I22" i="3"/>
  <c r="D1211" i="1"/>
  <c r="H1211" i="1" s="1"/>
  <c r="G1209" i="1"/>
  <c r="G1207" i="1"/>
  <c r="G1203" i="1"/>
  <c r="G1201" i="1"/>
  <c r="G1199" i="1"/>
  <c r="G1195" i="1"/>
  <c r="G1191" i="1"/>
  <c r="D1183" i="1"/>
  <c r="H1183" i="1" s="1"/>
  <c r="G1189" i="1"/>
  <c r="G1183" i="1"/>
  <c r="E310" i="9"/>
  <c r="B310" i="9" s="1"/>
  <c r="G1179" i="1"/>
  <c r="G1175" i="1"/>
  <c r="G1171" i="1"/>
  <c r="G1167" i="1"/>
  <c r="G1161" i="1"/>
  <c r="F180" i="5"/>
  <c r="H1157" i="1"/>
  <c r="H1158" i="1"/>
  <c r="D1154" i="1"/>
  <c r="H1154" i="1" s="1"/>
  <c r="F176" i="5"/>
  <c r="H1142" i="1"/>
  <c r="D1127" i="1"/>
  <c r="H1134" i="1"/>
  <c r="H1132" i="1"/>
  <c r="H1133" i="1"/>
  <c r="H1130" i="1"/>
  <c r="H1129" i="1"/>
  <c r="H1127" i="1"/>
  <c r="H1128" i="1"/>
  <c r="H1126" i="1"/>
  <c r="F146" i="5"/>
  <c r="H1124" i="1"/>
  <c r="H1138" i="1"/>
  <c r="H1123" i="1"/>
  <c r="H1122" i="1"/>
  <c r="H1120" i="1"/>
  <c r="H1121" i="1"/>
  <c r="H1119" i="1"/>
  <c r="H1118" i="1"/>
  <c r="H1117" i="1"/>
  <c r="H1116" i="1"/>
  <c r="H1115" i="1"/>
  <c r="H1112" i="1"/>
  <c r="H1113" i="1"/>
  <c r="H1114" i="1"/>
  <c r="H1111" i="1"/>
  <c r="H1110" i="1"/>
  <c r="H1109" i="1"/>
  <c r="H1108" i="1"/>
  <c r="H1107" i="1"/>
  <c r="H1106" i="1"/>
  <c r="H1104" i="1"/>
  <c r="H1105" i="1"/>
  <c r="H1103" i="1"/>
  <c r="H1102" i="1"/>
  <c r="H1101" i="1"/>
  <c r="H1100" i="1"/>
  <c r="H1099" i="1"/>
  <c r="H1096" i="1"/>
  <c r="H1097" i="1"/>
  <c r="H1098" i="1"/>
  <c r="H1095" i="1"/>
  <c r="H1094" i="1"/>
  <c r="H1093" i="1"/>
  <c r="H1092" i="1"/>
  <c r="H1091" i="1"/>
  <c r="H1090" i="1"/>
  <c r="H1089" i="1"/>
  <c r="H1088" i="1"/>
  <c r="H1087" i="1"/>
  <c r="H1086" i="1"/>
  <c r="E68" i="5"/>
  <c r="H1084" i="1"/>
  <c r="H1085" i="1"/>
  <c r="H289" i="9"/>
  <c r="E289" i="9" s="1"/>
  <c r="B289" i="9" s="1"/>
  <c r="H1083" i="1"/>
  <c r="H1082" i="1"/>
  <c r="H1081" i="1"/>
  <c r="H1080" i="1"/>
  <c r="H1079" i="1"/>
  <c r="H1078" i="1"/>
  <c r="H1077" i="1"/>
  <c r="H1076" i="1"/>
  <c r="H1075" i="1"/>
  <c r="H1074" i="1"/>
  <c r="H1073" i="1"/>
  <c r="H1072" i="1"/>
  <c r="H1071" i="1"/>
  <c r="H1070" i="1"/>
  <c r="H1069" i="1"/>
  <c r="H1065" i="1"/>
  <c r="H1066" i="1"/>
  <c r="H1068" i="1"/>
  <c r="H1063" i="1"/>
  <c r="H1062" i="1"/>
  <c r="H1061" i="1"/>
  <c r="H1060" i="1"/>
  <c r="H1059" i="1"/>
  <c r="H1057" i="1"/>
  <c r="H1058" i="1"/>
  <c r="H1056" i="1"/>
  <c r="H1064" i="1"/>
  <c r="H1055" i="1"/>
  <c r="H1054" i="1"/>
  <c r="H1053" i="1"/>
  <c r="H1052" i="1"/>
  <c r="H1047" i="1"/>
  <c r="H1048" i="1"/>
  <c r="H1051" i="1"/>
  <c r="H1030" i="1"/>
  <c r="H1013" i="1"/>
  <c r="F35" i="5"/>
  <c r="H1012" i="1"/>
  <c r="H1011" i="1"/>
  <c r="H1010" i="1"/>
  <c r="H1007" i="1"/>
  <c r="H1009" i="1"/>
  <c r="F29" i="5"/>
  <c r="H1006" i="1"/>
  <c r="H1005" i="1"/>
  <c r="E12" i="5"/>
  <c r="E7" i="5" s="1"/>
  <c r="I20" i="3" s="1"/>
  <c r="H996" i="1"/>
  <c r="D997" i="1"/>
  <c r="H997" i="1" s="1"/>
  <c r="H1003" i="1"/>
  <c r="F19" i="5"/>
  <c r="H993" i="1"/>
  <c r="D985" i="1"/>
  <c r="G985" i="1" s="1"/>
  <c r="H991" i="1"/>
  <c r="D990" i="1"/>
  <c r="H990" i="1" s="1"/>
  <c r="F13" i="5"/>
  <c r="H966" i="1"/>
  <c r="H965" i="1"/>
  <c r="H964" i="1"/>
  <c r="H963" i="1"/>
  <c r="H962" i="1"/>
  <c r="H961" i="1"/>
  <c r="H960" i="1"/>
  <c r="H959" i="1"/>
  <c r="H958" i="1"/>
  <c r="H957" i="1"/>
  <c r="H956" i="1"/>
  <c r="H955" i="1"/>
  <c r="H954" i="1"/>
  <c r="H951" i="1"/>
  <c r="H953" i="1"/>
  <c r="H952" i="1"/>
  <c r="H950" i="1"/>
  <c r="H912" i="1"/>
  <c r="H910" i="1"/>
  <c r="H909" i="1"/>
  <c r="H908" i="1"/>
  <c r="H907" i="1"/>
  <c r="H906" i="1"/>
  <c r="H905" i="1"/>
  <c r="H904" i="1"/>
  <c r="H903" i="1"/>
  <c r="H902" i="1"/>
  <c r="H901" i="1"/>
  <c r="H900" i="1"/>
  <c r="H899" i="1"/>
  <c r="H898" i="1"/>
  <c r="H897" i="1"/>
  <c r="H896" i="1"/>
  <c r="H894" i="1"/>
  <c r="H893" i="1"/>
  <c r="H892" i="1"/>
  <c r="H889" i="1"/>
  <c r="H891" i="1"/>
  <c r="H890"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720" i="1"/>
  <c r="H719" i="1"/>
  <c r="H718" i="1"/>
  <c r="H717" i="1"/>
  <c r="H716" i="1"/>
  <c r="H715" i="1"/>
  <c r="H714" i="1"/>
  <c r="H713" i="1"/>
  <c r="H712" i="1"/>
  <c r="H711" i="1"/>
  <c r="H710" i="1"/>
  <c r="H709" i="1"/>
  <c r="H707" i="1"/>
  <c r="H706" i="1"/>
  <c r="H705" i="1"/>
  <c r="H704" i="1"/>
  <c r="H703" i="1"/>
  <c r="H702" i="1"/>
  <c r="H701" i="1"/>
  <c r="H700" i="1"/>
  <c r="H699" i="1"/>
  <c r="H698" i="1"/>
  <c r="H697" i="1"/>
  <c r="H696" i="1"/>
  <c r="H695" i="1"/>
  <c r="H694" i="1"/>
  <c r="H693" i="1"/>
  <c r="H692" i="1"/>
  <c r="H691" i="1"/>
  <c r="H690" i="1"/>
  <c r="H689" i="1"/>
  <c r="H688" i="1"/>
  <c r="H686" i="1"/>
  <c r="H685" i="1"/>
  <c r="H684" i="1"/>
  <c r="H683" i="1"/>
  <c r="H682" i="1"/>
  <c r="H681" i="1"/>
  <c r="H680" i="1"/>
  <c r="H679" i="1"/>
  <c r="H678" i="1"/>
  <c r="H677" i="1"/>
  <c r="H676" i="1"/>
  <c r="H675" i="1"/>
  <c r="H674" i="1"/>
  <c r="H673" i="1"/>
  <c r="H672" i="1"/>
  <c r="H671" i="1"/>
  <c r="H687" i="1"/>
  <c r="H667" i="1"/>
  <c r="H666" i="1"/>
  <c r="H665" i="1"/>
  <c r="H664" i="1"/>
  <c r="H663" i="1"/>
  <c r="H662" i="1"/>
  <c r="H670" i="1"/>
  <c r="H669" i="1"/>
  <c r="H668" i="1"/>
  <c r="H661" i="1"/>
  <c r="H660" i="1"/>
  <c r="H659" i="1"/>
  <c r="H658" i="1"/>
  <c r="H657" i="1"/>
  <c r="H656" i="1"/>
  <c r="H655" i="1"/>
  <c r="H654" i="1"/>
  <c r="H653" i="1"/>
  <c r="H652" i="1"/>
  <c r="H651" i="1"/>
  <c r="H650" i="1"/>
  <c r="H649" i="1"/>
  <c r="H647" i="1"/>
  <c r="H644" i="1"/>
  <c r="H643" i="1"/>
  <c r="H642" i="1"/>
  <c r="H645" i="1"/>
  <c r="H641" i="1"/>
  <c r="H607" i="1"/>
  <c r="H612" i="1"/>
  <c r="H605" i="1"/>
  <c r="H604" i="1"/>
  <c r="H603" i="1"/>
  <c r="H602" i="1"/>
  <c r="H601" i="1"/>
  <c r="H600" i="1"/>
  <c r="H597" i="1"/>
  <c r="H598" i="1"/>
  <c r="E593" i="4"/>
  <c r="D587" i="1" s="1"/>
  <c r="H596" i="1"/>
  <c r="H595" i="1"/>
  <c r="H594" i="1"/>
  <c r="H592" i="1"/>
  <c r="H591" i="1"/>
  <c r="H590" i="1"/>
  <c r="H589" i="1"/>
  <c r="H578" i="1"/>
  <c r="H577" i="1"/>
  <c r="H575" i="1"/>
  <c r="H576" i="1"/>
  <c r="H573" i="1"/>
  <c r="H571" i="1"/>
  <c r="H572" i="1"/>
  <c r="H570" i="1"/>
  <c r="H568" i="1"/>
  <c r="H569" i="1"/>
  <c r="H567" i="1"/>
  <c r="H565" i="1"/>
  <c r="H566" i="1"/>
  <c r="H564" i="1"/>
  <c r="H561" i="1"/>
  <c r="H562" i="1"/>
  <c r="H563" i="1"/>
  <c r="H560" i="1"/>
  <c r="H559" i="1"/>
  <c r="H557" i="1"/>
  <c r="H558" i="1"/>
  <c r="H556" i="1"/>
  <c r="H555" i="1"/>
  <c r="H554" i="1"/>
  <c r="H553" i="1"/>
  <c r="H552" i="1"/>
  <c r="H551" i="1"/>
  <c r="H549" i="1"/>
  <c r="H550" i="1"/>
  <c r="H548" i="1"/>
  <c r="H547" i="1"/>
  <c r="H544" i="1"/>
  <c r="H546" i="1"/>
  <c r="H529" i="1"/>
  <c r="H530" i="1"/>
  <c r="H528" i="1"/>
  <c r="H527" i="1"/>
  <c r="H526" i="1"/>
  <c r="H524" i="1"/>
  <c r="H525" i="1"/>
  <c r="E529" i="4"/>
  <c r="D523" i="1" s="1"/>
  <c r="H523" i="1" s="1"/>
  <c r="F246" i="9"/>
  <c r="B246" i="9" s="1"/>
  <c r="H371" i="1"/>
  <c r="H397" i="1"/>
  <c r="H386" i="1"/>
  <c r="H383" i="1"/>
  <c r="H378" i="1"/>
  <c r="F383" i="4"/>
  <c r="H373" i="1"/>
  <c r="F378" i="4"/>
  <c r="D364" i="1"/>
  <c r="H369" i="1"/>
  <c r="H368" i="1"/>
  <c r="H367" i="1"/>
  <c r="H366" i="1"/>
  <c r="H364" i="1"/>
  <c r="H365" i="1"/>
  <c r="F369" i="4"/>
  <c r="H363" i="1"/>
  <c r="H362" i="1"/>
  <c r="H361" i="1"/>
  <c r="H358" i="1"/>
  <c r="H359" i="1"/>
  <c r="H360" i="1"/>
  <c r="F363" i="4"/>
  <c r="H357" i="1"/>
  <c r="H356" i="1"/>
  <c r="H355" i="1"/>
  <c r="H354" i="1"/>
  <c r="H353" i="1"/>
  <c r="H351" i="1"/>
  <c r="H352" i="1"/>
  <c r="E351" i="4"/>
  <c r="D346" i="1" s="1"/>
  <c r="G346" i="1" s="1"/>
  <c r="D299" i="1"/>
  <c r="E298" i="4"/>
  <c r="D293" i="1" s="1"/>
  <c r="D294" i="1"/>
  <c r="H299" i="1"/>
  <c r="H300" i="1"/>
  <c r="H298" i="1"/>
  <c r="H297" i="1"/>
  <c r="H295" i="1"/>
  <c r="H296" i="1"/>
  <c r="E263" i="4"/>
  <c r="D259" i="1" s="1"/>
  <c r="D264" i="1"/>
  <c r="H264" i="1" s="1"/>
  <c r="E196" i="4"/>
  <c r="D192" i="1" s="1"/>
  <c r="F169" i="4"/>
  <c r="F164" i="4"/>
  <c r="E163" i="4"/>
  <c r="D159" i="1" s="1"/>
  <c r="H158" i="1"/>
  <c r="H157" i="1"/>
  <c r="H155" i="1"/>
  <c r="H156" i="1"/>
  <c r="H154" i="1"/>
  <c r="F112" i="4"/>
  <c r="F217" i="9"/>
  <c r="B217" i="9" s="1"/>
  <c r="E106" i="4"/>
  <c r="D102" i="1" s="1"/>
  <c r="H102" i="1" s="1"/>
  <c r="E82" i="4"/>
  <c r="D78" i="1" s="1"/>
  <c r="D79" i="1"/>
  <c r="F77" i="4"/>
  <c r="F62" i="4"/>
  <c r="F50" i="4"/>
  <c r="E7" i="4"/>
  <c r="D3" i="1" s="1"/>
  <c r="H579" i="1"/>
  <c r="H588" i="1"/>
  <c r="H593" i="1"/>
  <c r="H599" i="1"/>
  <c r="H606" i="1"/>
  <c r="H611" i="1"/>
  <c r="F253" i="4"/>
  <c r="D252" i="4"/>
  <c r="F345" i="4"/>
  <c r="D344" i="4"/>
  <c r="F422" i="4"/>
  <c r="D421" i="4"/>
  <c r="E459" i="4"/>
  <c r="D453" i="1" s="1"/>
  <c r="H453" i="1" s="1"/>
  <c r="F581" i="4"/>
  <c r="D580" i="4"/>
  <c r="F134" i="4"/>
  <c r="D133" i="4"/>
  <c r="D139" i="4"/>
  <c r="C4" i="1"/>
  <c r="C13" i="1"/>
  <c r="C25" i="1"/>
  <c r="C46" i="1"/>
  <c r="C47" i="1"/>
  <c r="C50" i="1"/>
  <c r="H54" i="1"/>
  <c r="C55" i="1"/>
  <c r="H55" i="1" s="1"/>
  <c r="H56" i="1"/>
  <c r="H57" i="1"/>
  <c r="C58" i="1"/>
  <c r="H58" i="1" s="1"/>
  <c r="H59" i="1"/>
  <c r="H60" i="1"/>
  <c r="C61" i="1"/>
  <c r="H61" i="1" s="1"/>
  <c r="H62" i="1"/>
  <c r="H63" i="1"/>
  <c r="C64" i="1"/>
  <c r="H64" i="1" s="1"/>
  <c r="H65" i="1"/>
  <c r="H66" i="1"/>
  <c r="C67" i="1"/>
  <c r="H67" i="1" s="1"/>
  <c r="H68" i="1"/>
  <c r="H69" i="1"/>
  <c r="C70" i="1"/>
  <c r="C73" i="1"/>
  <c r="C87" i="1"/>
  <c r="H91" i="1"/>
  <c r="H92" i="1"/>
  <c r="H93" i="1"/>
  <c r="C94" i="1"/>
  <c r="H94" i="1" s="1"/>
  <c r="H95" i="1"/>
  <c r="H98" i="1"/>
  <c r="H99" i="1"/>
  <c r="H100" i="1"/>
  <c r="H101" i="1"/>
  <c r="H103" i="1"/>
  <c r="H104" i="1"/>
  <c r="H105" i="1"/>
  <c r="H106" i="1"/>
  <c r="H107" i="1"/>
  <c r="H108" i="1"/>
  <c r="H109" i="1"/>
  <c r="H110" i="1"/>
  <c r="H111" i="1"/>
  <c r="H112" i="1"/>
  <c r="H113" i="1"/>
  <c r="H114" i="1"/>
  <c r="H115" i="1"/>
  <c r="H116" i="1"/>
  <c r="C130" i="1"/>
  <c r="C136" i="1"/>
  <c r="D148" i="1"/>
  <c r="H148" i="1" s="1"/>
  <c r="D149" i="1"/>
  <c r="H149" i="1" s="1"/>
  <c r="C193" i="1"/>
  <c r="C198" i="1"/>
  <c r="H201" i="1"/>
  <c r="H202" i="1"/>
  <c r="H203" i="1"/>
  <c r="H204" i="1"/>
  <c r="H205" i="1"/>
  <c r="H206" i="1"/>
  <c r="H207" i="1"/>
  <c r="C249" i="1"/>
  <c r="C259" i="1"/>
  <c r="H281" i="1"/>
  <c r="H282" i="1"/>
  <c r="H283" i="1"/>
  <c r="H284" i="1"/>
  <c r="H288" i="1"/>
  <c r="C416" i="1"/>
  <c r="C421" i="1"/>
  <c r="C424" i="1"/>
  <c r="C429" i="1"/>
  <c r="C436" i="1"/>
  <c r="C441" i="1"/>
  <c r="C453" i="1"/>
  <c r="H460" i="1"/>
  <c r="H461" i="1"/>
  <c r="H462" i="1"/>
  <c r="H463" i="1"/>
  <c r="H464" i="1"/>
  <c r="H465" i="1"/>
  <c r="C466" i="1"/>
  <c r="C467" i="1"/>
  <c r="H467" i="1" s="1"/>
  <c r="H468" i="1"/>
  <c r="H469" i="1"/>
  <c r="H470" i="1"/>
  <c r="H471" i="1"/>
  <c r="C472" i="1"/>
  <c r="H472" i="1" s="1"/>
  <c r="H473" i="1"/>
  <c r="H474" i="1"/>
  <c r="C475" i="1"/>
  <c r="H475" i="1" s="1"/>
  <c r="H476" i="1"/>
  <c r="H477" i="1"/>
  <c r="C478" i="1"/>
  <c r="H478" i="1" s="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D7" i="4"/>
  <c r="D196" i="4"/>
  <c r="F240" i="4"/>
  <c r="D224" i="4"/>
  <c r="E644" i="4"/>
  <c r="D638" i="1" s="1"/>
  <c r="H967" i="1"/>
  <c r="H968" i="1"/>
  <c r="H969" i="1"/>
  <c r="H970" i="1"/>
  <c r="H971" i="1"/>
  <c r="H972" i="1"/>
  <c r="H973" i="1"/>
  <c r="H974" i="1"/>
  <c r="H975" i="1"/>
  <c r="H976" i="1"/>
  <c r="H977" i="1"/>
  <c r="H978" i="1"/>
  <c r="H979" i="1"/>
  <c r="H980" i="1"/>
  <c r="H981" i="1"/>
  <c r="H982" i="1"/>
  <c r="H983" i="1"/>
  <c r="D82" i="4"/>
  <c r="F124" i="4"/>
  <c r="F128" i="4"/>
  <c r="F153" i="4"/>
  <c r="F177" i="4"/>
  <c r="F188" i="4"/>
  <c r="F210" i="4"/>
  <c r="E252" i="4"/>
  <c r="D248" i="1" s="1"/>
  <c r="F259" i="4"/>
  <c r="D299" i="4"/>
  <c r="C294" i="1" s="1"/>
  <c r="H294" i="1" s="1"/>
  <c r="E421" i="4"/>
  <c r="D415" i="1" s="1"/>
  <c r="E580" i="4"/>
  <c r="D574" i="1" s="1"/>
  <c r="D593" i="4"/>
  <c r="B275" i="9"/>
  <c r="E26" i="9"/>
  <c r="B26" i="9" s="1"/>
  <c r="E29" i="9"/>
  <c r="B29" i="9" s="1"/>
  <c r="E34" i="9"/>
  <c r="B34" i="9" s="1"/>
  <c r="E37" i="9"/>
  <c r="B37" i="9" s="1"/>
  <c r="E42" i="9"/>
  <c r="B42" i="9" s="1"/>
  <c r="E45" i="9"/>
  <c r="B45" i="9" s="1"/>
  <c r="E50" i="9"/>
  <c r="B50" i="9" s="1"/>
  <c r="E53" i="9"/>
  <c r="B53" i="9" s="1"/>
  <c r="E58" i="9"/>
  <c r="B58" i="9" s="1"/>
  <c r="E147" i="9"/>
  <c r="B147" i="9" s="1"/>
  <c r="E150" i="9"/>
  <c r="B150" i="9" s="1"/>
  <c r="E155" i="9"/>
  <c r="B155" i="9" s="1"/>
  <c r="E158" i="9"/>
  <c r="B158" i="9" s="1"/>
  <c r="G69"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G53" i="1"/>
  <c r="H70" i="1"/>
  <c r="H71" i="1"/>
  <c r="H72" i="1"/>
  <c r="H73" i="1"/>
  <c r="H74" i="1"/>
  <c r="H75" i="1"/>
  <c r="H76" i="1"/>
  <c r="H77" i="1"/>
  <c r="H79" i="1"/>
  <c r="H80" i="1"/>
  <c r="H81" i="1"/>
  <c r="H82" i="1"/>
  <c r="H83" i="1"/>
  <c r="H84" i="1"/>
  <c r="H85" i="1"/>
  <c r="H86" i="1"/>
  <c r="H87" i="1"/>
  <c r="H88" i="1"/>
  <c r="H89" i="1"/>
  <c r="H90" i="1"/>
  <c r="G95" i="1"/>
  <c r="H117" i="1"/>
  <c r="H118" i="1"/>
  <c r="H119" i="1"/>
  <c r="H120" i="1"/>
  <c r="H121" i="1"/>
  <c r="H122" i="1"/>
  <c r="H123" i="1"/>
  <c r="H124" i="1"/>
  <c r="H125" i="1"/>
  <c r="H126" i="1"/>
  <c r="H127" i="1"/>
  <c r="H128" i="1"/>
  <c r="H130" i="1"/>
  <c r="H131" i="1"/>
  <c r="H132" i="1"/>
  <c r="H133" i="1"/>
  <c r="H134" i="1"/>
  <c r="H136" i="1"/>
  <c r="H137" i="1"/>
  <c r="H138" i="1"/>
  <c r="H139" i="1"/>
  <c r="H140" i="1"/>
  <c r="H141" i="1"/>
  <c r="H142" i="1"/>
  <c r="H143" i="1"/>
  <c r="H144" i="1"/>
  <c r="H145" i="1"/>
  <c r="H146"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G200" i="1"/>
  <c r="H96" i="1"/>
  <c r="H97" i="1"/>
  <c r="G97" i="1"/>
  <c r="G288" i="1"/>
  <c r="G304" i="1"/>
  <c r="H466" i="1"/>
  <c r="G466" i="1"/>
  <c r="G507"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59" i="1"/>
  <c r="H260" i="1"/>
  <c r="H261" i="1"/>
  <c r="H262" i="1"/>
  <c r="H263" i="1"/>
  <c r="H265" i="1"/>
  <c r="H266" i="1"/>
  <c r="H267" i="1"/>
  <c r="H268" i="1"/>
  <c r="H269" i="1"/>
  <c r="H270" i="1"/>
  <c r="H271" i="1"/>
  <c r="H272" i="1"/>
  <c r="H273" i="1"/>
  <c r="H274" i="1"/>
  <c r="H275" i="1"/>
  <c r="H276" i="1"/>
  <c r="H277" i="1"/>
  <c r="H278" i="1"/>
  <c r="H279" i="1"/>
  <c r="H280" i="1"/>
  <c r="G280" i="1"/>
  <c r="H289" i="1"/>
  <c r="H290" i="1"/>
  <c r="H291" i="1"/>
  <c r="H292"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40" i="1"/>
  <c r="H341" i="1"/>
  <c r="H342" i="1"/>
  <c r="H343" i="1"/>
  <c r="H344" i="1"/>
  <c r="H346" i="1"/>
  <c r="H347" i="1"/>
  <c r="H348" i="1"/>
  <c r="H349" i="1"/>
  <c r="H350" i="1"/>
  <c r="G350"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G459" i="1"/>
  <c r="H508" i="1"/>
  <c r="H509" i="1"/>
  <c r="H510" i="1"/>
  <c r="H511" i="1"/>
  <c r="H512" i="1"/>
  <c r="H513" i="1"/>
  <c r="H514" i="1"/>
  <c r="H515" i="1"/>
  <c r="H516" i="1"/>
  <c r="H517" i="1"/>
  <c r="H518" i="1"/>
  <c r="H519" i="1"/>
  <c r="H520" i="1"/>
  <c r="H521" i="1"/>
  <c r="E23" i="9"/>
  <c r="B23" i="9" s="1"/>
  <c r="E27" i="9"/>
  <c r="B27" i="9" s="1"/>
  <c r="E31" i="9"/>
  <c r="B31" i="9" s="1"/>
  <c r="E35" i="9"/>
  <c r="B35" i="9" s="1"/>
  <c r="E39" i="9"/>
  <c r="B39" i="9" s="1"/>
  <c r="E43" i="9"/>
  <c r="B43" i="9" s="1"/>
  <c r="E47" i="9"/>
  <c r="B47" i="9" s="1"/>
  <c r="E51" i="9"/>
  <c r="B51" i="9" s="1"/>
  <c r="E55" i="9"/>
  <c r="B55" i="9" s="1"/>
  <c r="E59" i="9"/>
  <c r="B59" i="9" s="1"/>
  <c r="E62" i="9"/>
  <c r="B62" i="9" s="1"/>
  <c r="E64" i="9"/>
  <c r="B64" i="9" s="1"/>
  <c r="E66" i="9"/>
  <c r="B66" i="9" s="1"/>
  <c r="E68" i="9"/>
  <c r="B68" i="9" s="1"/>
  <c r="E70" i="9"/>
  <c r="B70" i="9" s="1"/>
  <c r="E72" i="9"/>
  <c r="B72" i="9" s="1"/>
  <c r="E74" i="9"/>
  <c r="B74" i="9" s="1"/>
  <c r="E76" i="9"/>
  <c r="B76" i="9" s="1"/>
  <c r="E78" i="9"/>
  <c r="B78" i="9" s="1"/>
  <c r="E80" i="9"/>
  <c r="B80" i="9" s="1"/>
  <c r="E82" i="9"/>
  <c r="B82" i="9" s="1"/>
  <c r="E84" i="9"/>
  <c r="B84" i="9" s="1"/>
  <c r="E86" i="9"/>
  <c r="B86" i="9" s="1"/>
  <c r="E88" i="9"/>
  <c r="B88" i="9" s="1"/>
  <c r="E90" i="9"/>
  <c r="B90" i="9" s="1"/>
  <c r="E92" i="9"/>
  <c r="B92" i="9" s="1"/>
  <c r="E94" i="9"/>
  <c r="B94" i="9" s="1"/>
  <c r="E96" i="9"/>
  <c r="B96" i="9" s="1"/>
  <c r="E98" i="9"/>
  <c r="B98" i="9" s="1"/>
  <c r="E100" i="9"/>
  <c r="B100" i="9" s="1"/>
  <c r="E102" i="9"/>
  <c r="B102" i="9" s="1"/>
  <c r="E104" i="9"/>
  <c r="B104" i="9" s="1"/>
  <c r="E106" i="9"/>
  <c r="B106" i="9" s="1"/>
  <c r="E108" i="9"/>
  <c r="B108" i="9" s="1"/>
  <c r="E110" i="9"/>
  <c r="B110" i="9" s="1"/>
  <c r="E112" i="9"/>
  <c r="B112" i="9" s="1"/>
  <c r="E114" i="9"/>
  <c r="B114" i="9" s="1"/>
  <c r="E116" i="9"/>
  <c r="B116" i="9" s="1"/>
  <c r="E118" i="9"/>
  <c r="B118" i="9" s="1"/>
  <c r="E120" i="9"/>
  <c r="B120" i="9" s="1"/>
  <c r="E122" i="9"/>
  <c r="B122" i="9" s="1"/>
  <c r="E124" i="9"/>
  <c r="B124" i="9" s="1"/>
  <c r="E126" i="9"/>
  <c r="B126" i="9" s="1"/>
  <c r="E128" i="9"/>
  <c r="B128" i="9" s="1"/>
  <c r="E130" i="9"/>
  <c r="B130" i="9" s="1"/>
  <c r="E132" i="9"/>
  <c r="B132" i="9" s="1"/>
  <c r="E134" i="9"/>
  <c r="B134" i="9" s="1"/>
  <c r="E136" i="9"/>
  <c r="B136" i="9" s="1"/>
  <c r="E138" i="9"/>
  <c r="B138" i="9" s="1"/>
  <c r="E140" i="9"/>
  <c r="B140" i="9" s="1"/>
  <c r="E142" i="9"/>
  <c r="B142" i="9" s="1"/>
  <c r="E144" i="9"/>
  <c r="B144" i="9" s="1"/>
  <c r="E148" i="9"/>
  <c r="B148" i="9" s="1"/>
  <c r="E152" i="9"/>
  <c r="B152" i="9" s="1"/>
  <c r="E156" i="9"/>
  <c r="B156" i="9" s="1"/>
  <c r="E160" i="9"/>
  <c r="B160" i="9" s="1"/>
  <c r="H7" i="1"/>
  <c r="H6" i="1"/>
  <c r="H4" i="1"/>
  <c r="H5" i="1"/>
  <c r="G5" i="1"/>
  <c r="G6" i="1"/>
  <c r="G11" i="1"/>
  <c r="G12" i="1"/>
  <c r="G15" i="1"/>
  <c r="G22" i="1"/>
  <c r="G31" i="1"/>
  <c r="G51" i="1"/>
  <c r="G52" i="1"/>
  <c r="G56" i="1"/>
  <c r="G68" i="1"/>
  <c r="G70" i="1"/>
  <c r="G75" i="1"/>
  <c r="G76" i="1"/>
  <c r="G81" i="1"/>
  <c r="G82" i="1"/>
  <c r="G85" i="1"/>
  <c r="G93" i="1"/>
  <c r="G98" i="1"/>
  <c r="G111" i="1"/>
  <c r="G114" i="1"/>
  <c r="G126" i="1"/>
  <c r="G140" i="1"/>
  <c r="G144" i="1"/>
  <c r="G145" i="1"/>
  <c r="G156" i="1"/>
  <c r="G157" i="1"/>
  <c r="G161" i="1"/>
  <c r="G162" i="1"/>
  <c r="G167" i="1"/>
  <c r="G174" i="1"/>
  <c r="G181" i="1"/>
  <c r="G184" i="1"/>
  <c r="G185" i="1"/>
  <c r="G190" i="1"/>
  <c r="G191" i="1"/>
  <c r="G196" i="1"/>
  <c r="G201" i="1"/>
  <c r="G204" i="1"/>
  <c r="G217" i="1"/>
  <c r="G218" i="1"/>
  <c r="G221" i="1"/>
  <c r="G222" i="1"/>
  <c r="G233" i="1"/>
  <c r="G237" i="1"/>
  <c r="G245" i="1"/>
  <c r="G254" i="1"/>
  <c r="G261" i="1"/>
  <c r="G270" i="1"/>
  <c r="G273" i="1"/>
  <c r="G274" i="1"/>
  <c r="G295" i="1"/>
  <c r="G303" i="1"/>
  <c r="G319" i="1"/>
  <c r="G323" i="1"/>
  <c r="G324" i="1"/>
  <c r="G333" i="1"/>
  <c r="G336" i="1"/>
  <c r="G337" i="1"/>
  <c r="G341" i="1"/>
  <c r="G342" i="1"/>
  <c r="G343" i="1"/>
  <c r="G347" i="1"/>
  <c r="G351" i="1"/>
  <c r="G361" i="1"/>
  <c r="G362" i="1"/>
  <c r="G366" i="1"/>
  <c r="G369" i="1"/>
  <c r="G370" i="1"/>
  <c r="G383" i="1"/>
  <c r="G384" i="1"/>
  <c r="G392" i="1"/>
  <c r="G393" i="1"/>
  <c r="G394" i="1"/>
  <c r="G398" i="1"/>
  <c r="G399" i="1"/>
  <c r="G400" i="1"/>
  <c r="G406" i="1"/>
  <c r="G412" i="1"/>
  <c r="G413" i="1"/>
  <c r="G426" i="1"/>
  <c r="G427" i="1"/>
  <c r="G437" i="1"/>
  <c r="G438" i="1"/>
  <c r="G454" i="1"/>
  <c r="G458"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5" i="1"/>
  <c r="G557" i="1"/>
  <c r="G559" i="1"/>
  <c r="G561"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19" i="1"/>
  <c r="G621" i="1"/>
  <c r="G623" i="1"/>
  <c r="G625" i="1"/>
  <c r="G627" i="1"/>
  <c r="G631"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H708" i="1"/>
  <c r="G708" i="1"/>
  <c r="G4" i="1"/>
  <c r="G7" i="1"/>
  <c r="G8" i="1"/>
  <c r="G9" i="1"/>
  <c r="G10" i="1"/>
  <c r="G13" i="1"/>
  <c r="G14" i="1"/>
  <c r="G16" i="1"/>
  <c r="G17" i="1"/>
  <c r="G18" i="1"/>
  <c r="G19" i="1"/>
  <c r="G20" i="1"/>
  <c r="G21" i="1"/>
  <c r="G23" i="1"/>
  <c r="G24" i="1"/>
  <c r="G25" i="1"/>
  <c r="G26" i="1"/>
  <c r="G27" i="1"/>
  <c r="G28" i="1"/>
  <c r="G29" i="1"/>
  <c r="G30" i="1"/>
  <c r="G32" i="1"/>
  <c r="G33" i="1"/>
  <c r="G34" i="1"/>
  <c r="G35" i="1"/>
  <c r="G36" i="1"/>
  <c r="G37" i="1"/>
  <c r="G38" i="1"/>
  <c r="G39" i="1"/>
  <c r="G40" i="1"/>
  <c r="G41" i="1"/>
  <c r="G42" i="1"/>
  <c r="G43" i="1"/>
  <c r="G44" i="1"/>
  <c r="G45" i="1"/>
  <c r="G46" i="1"/>
  <c r="G47" i="1"/>
  <c r="G48" i="1"/>
  <c r="G49" i="1"/>
  <c r="G50" i="1"/>
  <c r="G54" i="1"/>
  <c r="G55" i="1"/>
  <c r="G57" i="1"/>
  <c r="G58" i="1"/>
  <c r="G59" i="1"/>
  <c r="G60" i="1"/>
  <c r="G61" i="1"/>
  <c r="G62" i="1"/>
  <c r="G63" i="1"/>
  <c r="G64" i="1"/>
  <c r="G65" i="1"/>
  <c r="G66" i="1"/>
  <c r="G67" i="1"/>
  <c r="G71" i="1"/>
  <c r="G72" i="1"/>
  <c r="G73" i="1"/>
  <c r="G74" i="1"/>
  <c r="G77" i="1"/>
  <c r="G79" i="1"/>
  <c r="G80" i="1"/>
  <c r="G83" i="1"/>
  <c r="G84" i="1"/>
  <c r="G86" i="1"/>
  <c r="G87" i="1"/>
  <c r="G88" i="1"/>
  <c r="G89" i="1"/>
  <c r="G90" i="1"/>
  <c r="G91" i="1"/>
  <c r="G92" i="1"/>
  <c r="G94" i="1"/>
  <c r="G96" i="1"/>
  <c r="G99" i="1"/>
  <c r="G100" i="1"/>
  <c r="G101" i="1"/>
  <c r="G103" i="1"/>
  <c r="G104" i="1"/>
  <c r="G105" i="1"/>
  <c r="G106" i="1"/>
  <c r="G107" i="1"/>
  <c r="G108" i="1"/>
  <c r="G109" i="1"/>
  <c r="G110" i="1"/>
  <c r="G112" i="1"/>
  <c r="G113" i="1"/>
  <c r="G115" i="1"/>
  <c r="G116" i="1"/>
  <c r="G117" i="1"/>
  <c r="G118" i="1"/>
  <c r="G119" i="1"/>
  <c r="G120" i="1"/>
  <c r="G121" i="1"/>
  <c r="G122" i="1"/>
  <c r="G123" i="1"/>
  <c r="G124" i="1"/>
  <c r="G125" i="1"/>
  <c r="G127" i="1"/>
  <c r="G128" i="1"/>
  <c r="G130" i="1"/>
  <c r="G131" i="1"/>
  <c r="G132" i="1"/>
  <c r="G133" i="1"/>
  <c r="G134" i="1"/>
  <c r="G136" i="1"/>
  <c r="G137" i="1"/>
  <c r="G138" i="1"/>
  <c r="G139" i="1"/>
  <c r="G141" i="1"/>
  <c r="G142" i="1"/>
  <c r="G143" i="1"/>
  <c r="G146" i="1"/>
  <c r="G149" i="1"/>
  <c r="G150" i="1"/>
  <c r="G151" i="1"/>
  <c r="G152" i="1"/>
  <c r="G153" i="1"/>
  <c r="G154" i="1"/>
  <c r="G155" i="1"/>
  <c r="G158" i="1"/>
  <c r="G160" i="1"/>
  <c r="G163" i="1"/>
  <c r="G164" i="1"/>
  <c r="G165" i="1"/>
  <c r="G166" i="1"/>
  <c r="G168" i="1"/>
  <c r="G169" i="1"/>
  <c r="G170" i="1"/>
  <c r="G171" i="1"/>
  <c r="G172" i="1"/>
  <c r="G173" i="1"/>
  <c r="G175" i="1"/>
  <c r="G176" i="1"/>
  <c r="G177" i="1"/>
  <c r="G178" i="1"/>
  <c r="G179" i="1"/>
  <c r="G180" i="1"/>
  <c r="G182" i="1"/>
  <c r="G183" i="1"/>
  <c r="G186" i="1"/>
  <c r="G187" i="1"/>
  <c r="G188" i="1"/>
  <c r="G189" i="1"/>
  <c r="G193" i="1"/>
  <c r="G194" i="1"/>
  <c r="G195" i="1"/>
  <c r="G197" i="1"/>
  <c r="G198" i="1"/>
  <c r="G199" i="1"/>
  <c r="G202" i="1"/>
  <c r="G203" i="1"/>
  <c r="G205" i="1"/>
  <c r="G206" i="1"/>
  <c r="G207" i="1"/>
  <c r="G208" i="1"/>
  <c r="G209" i="1"/>
  <c r="G210" i="1"/>
  <c r="G211" i="1"/>
  <c r="G212" i="1"/>
  <c r="G213" i="1"/>
  <c r="G214" i="1"/>
  <c r="G215" i="1"/>
  <c r="G216" i="1"/>
  <c r="G219" i="1"/>
  <c r="G223" i="1"/>
  <c r="G224" i="1"/>
  <c r="G225" i="1"/>
  <c r="G226" i="1"/>
  <c r="G227" i="1"/>
  <c r="G228" i="1"/>
  <c r="G229" i="1"/>
  <c r="G230" i="1"/>
  <c r="G231" i="1"/>
  <c r="G232" i="1"/>
  <c r="G234" i="1"/>
  <c r="G235" i="1"/>
  <c r="G236" i="1"/>
  <c r="G238" i="1"/>
  <c r="G239" i="1"/>
  <c r="G240" i="1"/>
  <c r="G241" i="1"/>
  <c r="G242" i="1"/>
  <c r="G243" i="1"/>
  <c r="G244" i="1"/>
  <c r="G246" i="1"/>
  <c r="G247" i="1"/>
  <c r="G249" i="1"/>
  <c r="G250" i="1"/>
  <c r="G251" i="1"/>
  <c r="G252" i="1"/>
  <c r="G253" i="1"/>
  <c r="G255" i="1"/>
  <c r="G256" i="1"/>
  <c r="G257" i="1"/>
  <c r="G258" i="1"/>
  <c r="G259" i="1"/>
  <c r="G260" i="1"/>
  <c r="G262" i="1"/>
  <c r="G263" i="1"/>
  <c r="G265" i="1"/>
  <c r="G266" i="1"/>
  <c r="G267" i="1"/>
  <c r="G268" i="1"/>
  <c r="G269" i="1"/>
  <c r="G271" i="1"/>
  <c r="G272" i="1"/>
  <c r="G275" i="1"/>
  <c r="G276" i="1"/>
  <c r="G277" i="1"/>
  <c r="G278" i="1"/>
  <c r="G279" i="1"/>
  <c r="G281" i="1"/>
  <c r="G282" i="1"/>
  <c r="G283" i="1"/>
  <c r="G284" i="1"/>
  <c r="G289" i="1"/>
  <c r="G290" i="1"/>
  <c r="G291" i="1"/>
  <c r="G292" i="1"/>
  <c r="G294" i="1"/>
  <c r="G296" i="1"/>
  <c r="G297" i="1"/>
  <c r="G298" i="1"/>
  <c r="G299" i="1"/>
  <c r="G300" i="1"/>
  <c r="G301" i="1"/>
  <c r="G302" i="1"/>
  <c r="G305" i="1"/>
  <c r="G306" i="1"/>
  <c r="G307" i="1"/>
  <c r="G308" i="1"/>
  <c r="G309" i="1"/>
  <c r="G310" i="1"/>
  <c r="G311" i="1"/>
  <c r="G312" i="1"/>
  <c r="G313" i="1"/>
  <c r="G314" i="1"/>
  <c r="G315" i="1"/>
  <c r="G316" i="1"/>
  <c r="G317" i="1"/>
  <c r="G318" i="1"/>
  <c r="G320" i="1"/>
  <c r="G321" i="1"/>
  <c r="G322" i="1"/>
  <c r="G325" i="1"/>
  <c r="G326" i="1"/>
  <c r="G327" i="1"/>
  <c r="G328" i="1"/>
  <c r="G329" i="1"/>
  <c r="G330" i="1"/>
  <c r="G331" i="1"/>
  <c r="G332" i="1"/>
  <c r="G334" i="1"/>
  <c r="G335" i="1"/>
  <c r="G338" i="1"/>
  <c r="G340" i="1"/>
  <c r="G344" i="1"/>
  <c r="G348" i="1"/>
  <c r="G349" i="1"/>
  <c r="G352" i="1"/>
  <c r="G353" i="1"/>
  <c r="G354" i="1"/>
  <c r="G355" i="1"/>
  <c r="G356" i="1"/>
  <c r="G357" i="1"/>
  <c r="G358" i="1"/>
  <c r="G359" i="1"/>
  <c r="G360" i="1"/>
  <c r="G363" i="1"/>
  <c r="G364" i="1"/>
  <c r="G365" i="1"/>
  <c r="G367" i="1"/>
  <c r="G368" i="1"/>
  <c r="G371" i="1"/>
  <c r="G372" i="1"/>
  <c r="G373" i="1"/>
  <c r="G374" i="1"/>
  <c r="G375" i="1"/>
  <c r="G376" i="1"/>
  <c r="G377" i="1"/>
  <c r="G378" i="1"/>
  <c r="G379" i="1"/>
  <c r="G380" i="1"/>
  <c r="G381" i="1"/>
  <c r="G382" i="1"/>
  <c r="G385" i="1"/>
  <c r="G386" i="1"/>
  <c r="G387" i="1"/>
  <c r="G388" i="1"/>
  <c r="G389" i="1"/>
  <c r="G390" i="1"/>
  <c r="G391" i="1"/>
  <c r="G395" i="1"/>
  <c r="G396" i="1"/>
  <c r="G397" i="1"/>
  <c r="G401" i="1"/>
  <c r="G404" i="1"/>
  <c r="G405" i="1"/>
  <c r="G411" i="1"/>
  <c r="G416" i="1"/>
  <c r="G417" i="1"/>
  <c r="G418" i="1"/>
  <c r="G419" i="1"/>
  <c r="G420" i="1"/>
  <c r="G421" i="1"/>
  <c r="G422" i="1"/>
  <c r="G423" i="1"/>
  <c r="G424" i="1"/>
  <c r="G425" i="1"/>
  <c r="G428" i="1"/>
  <c r="G429" i="1"/>
  <c r="G430" i="1"/>
  <c r="G431" i="1"/>
  <c r="G432" i="1"/>
  <c r="G433" i="1"/>
  <c r="G434" i="1"/>
  <c r="G435" i="1"/>
  <c r="G436" i="1"/>
  <c r="G439" i="1"/>
  <c r="G440" i="1"/>
  <c r="G441" i="1"/>
  <c r="G442" i="1"/>
  <c r="G443" i="1"/>
  <c r="G444" i="1"/>
  <c r="G445" i="1"/>
  <c r="G446" i="1"/>
  <c r="G447" i="1"/>
  <c r="G448" i="1"/>
  <c r="G449" i="1"/>
  <c r="G450" i="1"/>
  <c r="G451" i="1"/>
  <c r="G452" i="1"/>
  <c r="G453" i="1"/>
  <c r="G455" i="1"/>
  <c r="G456" i="1"/>
  <c r="G457"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3" i="1"/>
  <c r="G1155" i="1"/>
  <c r="G1156" i="1"/>
  <c r="G1157" i="1"/>
  <c r="G1158" i="1"/>
  <c r="H1159"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H1442" i="1"/>
  <c r="I1442" i="1" s="1"/>
  <c r="G1443" i="1"/>
  <c r="H1443" i="1"/>
  <c r="G1444" i="1"/>
  <c r="H1444" i="1"/>
  <c r="J1445" i="1"/>
  <c r="G1454" i="1"/>
  <c r="J1462" i="1"/>
  <c r="H1462" i="1"/>
  <c r="G1462" i="1"/>
  <c r="J1463" i="1"/>
  <c r="H1463" i="1"/>
  <c r="G1463" i="1"/>
  <c r="I1463" i="1" s="1"/>
  <c r="J1464" i="1"/>
  <c r="H1464" i="1"/>
  <c r="G1464" i="1"/>
  <c r="J1465" i="1"/>
  <c r="H1465" i="1"/>
  <c r="G1465" i="1"/>
  <c r="J1466" i="1"/>
  <c r="H1466" i="1"/>
  <c r="G1466" i="1"/>
  <c r="J1467" i="1"/>
  <c r="H1467" i="1"/>
  <c r="G1467" i="1"/>
  <c r="I1467" i="1" s="1"/>
  <c r="J1468" i="1"/>
  <c r="H1468" i="1"/>
  <c r="G1468" i="1"/>
  <c r="J1471" i="1"/>
  <c r="H1471" i="1"/>
  <c r="G1471" i="1"/>
  <c r="J1472" i="1"/>
  <c r="H1472" i="1"/>
  <c r="G1472" i="1"/>
  <c r="I1472" i="1" s="1"/>
  <c r="J1473" i="1"/>
  <c r="H1473" i="1"/>
  <c r="G1473" i="1"/>
  <c r="J1474" i="1"/>
  <c r="H1474" i="1"/>
  <c r="G1474" i="1"/>
  <c r="G1475" i="1"/>
  <c r="H1482" i="1"/>
  <c r="H1484" i="1"/>
  <c r="H1486" i="1"/>
  <c r="F44" i="4"/>
  <c r="D6" i="4"/>
  <c r="F299" i="4"/>
  <c r="D298" i="4"/>
  <c r="E420" i="4"/>
  <c r="G1299" i="1"/>
  <c r="G1377" i="1"/>
  <c r="H1377" i="1"/>
  <c r="G1379" i="1"/>
  <c r="G1381"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J1446" i="1"/>
  <c r="H1446" i="1"/>
  <c r="G1446" i="1"/>
  <c r="I1446" i="1" s="1"/>
  <c r="J1447" i="1"/>
  <c r="H1447" i="1"/>
  <c r="G1447" i="1"/>
  <c r="J1448" i="1"/>
  <c r="H1448" i="1"/>
  <c r="G1448" i="1"/>
  <c r="J1449" i="1"/>
  <c r="H1449" i="1"/>
  <c r="G1449" i="1"/>
  <c r="J1450" i="1"/>
  <c r="H1450" i="1"/>
  <c r="G1450" i="1"/>
  <c r="I1450" i="1" s="1"/>
  <c r="J1451" i="1"/>
  <c r="H1451" i="1"/>
  <c r="G1451" i="1"/>
  <c r="J1452" i="1"/>
  <c r="H1452" i="1"/>
  <c r="G1452" i="1"/>
  <c r="J1455" i="1"/>
  <c r="H1455" i="1"/>
  <c r="G1455" i="1"/>
  <c r="J1456" i="1"/>
  <c r="H1456" i="1"/>
  <c r="G1456" i="1"/>
  <c r="J1457" i="1"/>
  <c r="H1457" i="1"/>
  <c r="G1457" i="1"/>
  <c r="I1457" i="1" s="1"/>
  <c r="J1458" i="1"/>
  <c r="H1458" i="1"/>
  <c r="G1458" i="1"/>
  <c r="J1459" i="1"/>
  <c r="H1459" i="1"/>
  <c r="G1459" i="1"/>
  <c r="J1460" i="1"/>
  <c r="H1460" i="1"/>
  <c r="G1460" i="1"/>
  <c r="G1461" i="1"/>
  <c r="J1476" i="1"/>
  <c r="H1476" i="1"/>
  <c r="G1476" i="1"/>
  <c r="J1477" i="1"/>
  <c r="H1477" i="1"/>
  <c r="G1477" i="1"/>
  <c r="J1478" i="1"/>
  <c r="H1478" i="1"/>
  <c r="G1478" i="1"/>
  <c r="J1479" i="1"/>
  <c r="H1479" i="1"/>
  <c r="G1479" i="1"/>
  <c r="G1480" i="1"/>
  <c r="H1518" i="1"/>
  <c r="H1520" i="1"/>
  <c r="H1522" i="1"/>
  <c r="H1524" i="1"/>
  <c r="H1526" i="1"/>
  <c r="H1528" i="1"/>
  <c r="H1530" i="1"/>
  <c r="H1532" i="1"/>
  <c r="H1534" i="1"/>
  <c r="H1536" i="1"/>
  <c r="H1538" i="1"/>
  <c r="H1540" i="1"/>
  <c r="F351" i="4"/>
  <c r="D350" i="4"/>
  <c r="G1445" i="1"/>
  <c r="F45" i="4"/>
  <c r="F51" i="4"/>
  <c r="F83" i="4"/>
  <c r="F107" i="4"/>
  <c r="F125" i="4"/>
  <c r="D163" i="4"/>
  <c r="F300" i="4"/>
  <c r="F312" i="4"/>
  <c r="F352" i="4"/>
  <c r="F364" i="4"/>
  <c r="F416" i="4"/>
  <c r="F421" i="4"/>
  <c r="F473" i="4"/>
  <c r="G21" i="9"/>
  <c r="H21" i="9"/>
  <c r="F152" i="4"/>
  <c r="E643" i="4"/>
  <c r="D637" i="1" s="1"/>
  <c r="H637" i="1" s="1"/>
  <c r="D644" i="4"/>
  <c r="F417" i="4"/>
  <c r="F529" i="4"/>
  <c r="D528" i="4"/>
  <c r="F69" i="5"/>
  <c r="D68" i="5"/>
  <c r="F516" i="4"/>
  <c r="F530" i="4"/>
  <c r="F568" i="4"/>
  <c r="F594" i="4"/>
  <c r="F70" i="5"/>
  <c r="F88" i="5"/>
  <c r="E307" i="9"/>
  <c r="B307" i="9" s="1"/>
  <c r="F177" i="5"/>
  <c r="F90" i="6"/>
  <c r="F130" i="6"/>
  <c r="G143" i="9"/>
  <c r="E143" i="9" s="1"/>
  <c r="B143" i="9" s="1"/>
  <c r="G162" i="9"/>
  <c r="E162" i="9" s="1"/>
  <c r="B162" i="9" s="1"/>
  <c r="G164" i="9"/>
  <c r="E164" i="9" s="1"/>
  <c r="B164"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E290" i="9"/>
  <c r="B290" i="9" s="1"/>
  <c r="F149" i="5"/>
  <c r="F190" i="5"/>
  <c r="F206" i="5"/>
  <c r="F5" i="6"/>
  <c r="D141" i="6"/>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L21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H165" i="9"/>
  <c r="I10" i="9"/>
  <c r="G161" i="9"/>
  <c r="E161" i="9" s="1"/>
  <c r="B161" i="9" s="1"/>
  <c r="G163" i="9"/>
  <c r="E163" i="9" s="1"/>
  <c r="B163" i="9" s="1"/>
  <c r="G165" i="9"/>
  <c r="E165" i="9" s="1"/>
  <c r="B165"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B219" i="9"/>
  <c r="B221" i="9"/>
  <c r="B223" i="9"/>
  <c r="B225" i="9"/>
  <c r="B227" i="9"/>
  <c r="B229" i="9"/>
  <c r="B231" i="9"/>
  <c r="B233" i="9"/>
  <c r="B235" i="9"/>
  <c r="B237" i="9"/>
  <c r="B239" i="9"/>
  <c r="B242" i="9"/>
  <c r="B244" i="9"/>
  <c r="B248" i="9"/>
  <c r="B250" i="9"/>
  <c r="B252" i="9"/>
  <c r="B254" i="9"/>
  <c r="B256" i="9"/>
  <c r="B258" i="9"/>
  <c r="B260" i="9"/>
  <c r="B262" i="9"/>
  <c r="B264" i="9"/>
  <c r="B266" i="9"/>
  <c r="B268" i="9"/>
  <c r="B270" i="9"/>
  <c r="I1478" i="1" l="1"/>
  <c r="I1474" i="1"/>
  <c r="H1469" i="1"/>
  <c r="I1476" i="1"/>
  <c r="C1453" i="1"/>
  <c r="I1465" i="1"/>
  <c r="H1453" i="1"/>
  <c r="I1459" i="1"/>
  <c r="I1455" i="1"/>
  <c r="G1453" i="1"/>
  <c r="I1452" i="1"/>
  <c r="I1448" i="1"/>
  <c r="I29" i="3"/>
  <c r="D1436" i="1"/>
  <c r="G1438" i="1"/>
  <c r="G1437" i="1"/>
  <c r="H1437" i="1"/>
  <c r="G315" i="9"/>
  <c r="E315" i="9" s="1"/>
  <c r="H29" i="3"/>
  <c r="C1436" i="1"/>
  <c r="D42" i="8"/>
  <c r="G1499" i="1"/>
  <c r="G312" i="9"/>
  <c r="E312" i="9" s="1"/>
  <c r="B312" i="9" s="1"/>
  <c r="H1576" i="1"/>
  <c r="D1408" i="1"/>
  <c r="H1408" i="1" s="1"/>
  <c r="F114" i="6"/>
  <c r="E141" i="6"/>
  <c r="I28" i="3" s="1"/>
  <c r="I25" i="3"/>
  <c r="G1329" i="1"/>
  <c r="G1360" i="1"/>
  <c r="G1383" i="1"/>
  <c r="G1408" i="1"/>
  <c r="E175" i="5"/>
  <c r="D1152" i="1" s="1"/>
  <c r="H1152" i="1" s="1"/>
  <c r="F237" i="5"/>
  <c r="D1214" i="1"/>
  <c r="H1214" i="1" s="1"/>
  <c r="F175" i="5"/>
  <c r="G1214" i="1"/>
  <c r="G1152" i="1"/>
  <c r="G1211" i="1"/>
  <c r="G1154" i="1"/>
  <c r="I21" i="3"/>
  <c r="D1046" i="1"/>
  <c r="E6" i="5"/>
  <c r="H278" i="9" s="1"/>
  <c r="F12" i="5"/>
  <c r="F7" i="5"/>
  <c r="H985" i="1"/>
  <c r="G990" i="1"/>
  <c r="E350" i="4"/>
  <c r="E407" i="4" s="1"/>
  <c r="D402" i="1" s="1"/>
  <c r="G264" i="1"/>
  <c r="G148" i="1"/>
  <c r="G102" i="1"/>
  <c r="E6" i="4"/>
  <c r="I16" i="3" s="1"/>
  <c r="F106" i="4"/>
  <c r="F7" i="4"/>
  <c r="C3" i="1"/>
  <c r="F139" i="4"/>
  <c r="C135" i="1"/>
  <c r="D420" i="4"/>
  <c r="C415" i="1"/>
  <c r="F344" i="4"/>
  <c r="C339" i="1"/>
  <c r="F252" i="4"/>
  <c r="C248" i="1"/>
  <c r="F593" i="4"/>
  <c r="C587" i="1"/>
  <c r="F82" i="4"/>
  <c r="C78" i="1"/>
  <c r="E528" i="4"/>
  <c r="F224" i="4"/>
  <c r="C220" i="1"/>
  <c r="F196" i="4"/>
  <c r="C192" i="1"/>
  <c r="E151" i="4"/>
  <c r="F133" i="4"/>
  <c r="C129" i="1"/>
  <c r="F580" i="4"/>
  <c r="C574" i="1"/>
  <c r="E166" i="9"/>
  <c r="B166" i="9" s="1"/>
  <c r="F213" i="9"/>
  <c r="B213" i="9" s="1"/>
  <c r="E21" i="9"/>
  <c r="B192" i="9"/>
  <c r="H28" i="3"/>
  <c r="C1435" i="1"/>
  <c r="K1450" i="9"/>
  <c r="G313" i="9"/>
  <c r="E313" i="9" s="1"/>
  <c r="B313" i="9" s="1"/>
  <c r="I34" i="3"/>
  <c r="C1517" i="1"/>
  <c r="F68" i="5"/>
  <c r="D6" i="5"/>
  <c r="H21" i="3"/>
  <c r="C1046" i="1"/>
  <c r="D636" i="4"/>
  <c r="F528" i="4"/>
  <c r="C522" i="1"/>
  <c r="F643" i="4"/>
  <c r="D408" i="4"/>
  <c r="C345" i="1"/>
  <c r="I1479" i="1"/>
  <c r="I1477" i="1"/>
  <c r="I1460" i="1"/>
  <c r="I1458" i="1"/>
  <c r="I1456" i="1"/>
  <c r="I1451" i="1"/>
  <c r="I1449" i="1"/>
  <c r="I1447" i="1"/>
  <c r="E635" i="4"/>
  <c r="D629" i="1" s="1"/>
  <c r="D414" i="1"/>
  <c r="D635" i="4"/>
  <c r="D407" i="4"/>
  <c r="F298" i="4"/>
  <c r="C293" i="1"/>
  <c r="I1473" i="1"/>
  <c r="I1471" i="1"/>
  <c r="I1468" i="1"/>
  <c r="I1466" i="1"/>
  <c r="I1464" i="1"/>
  <c r="I1462" i="1"/>
  <c r="I1444" i="1"/>
  <c r="I1443" i="1"/>
  <c r="G637" i="1"/>
  <c r="F644" i="4"/>
  <c r="C638" i="1"/>
  <c r="B21" i="9"/>
  <c r="H19" i="9"/>
  <c r="E19" i="9" s="1"/>
  <c r="B19" i="9" s="1"/>
  <c r="F163" i="4"/>
  <c r="C159" i="1"/>
  <c r="D151" i="4"/>
  <c r="H16" i="3"/>
  <c r="D412" i="4"/>
  <c r="C2" i="1"/>
  <c r="B315" i="9" l="1"/>
  <c r="E314" i="9"/>
  <c r="I10" i="3" s="1"/>
  <c r="G1436" i="1"/>
  <c r="H1436" i="1"/>
  <c r="E311" i="9"/>
  <c r="F141" i="6"/>
  <c r="D1435" i="1"/>
  <c r="G1435" i="1" s="1"/>
  <c r="G317" i="9"/>
  <c r="E317" i="9" s="1"/>
  <c r="B317" i="9" s="1"/>
  <c r="D984" i="1"/>
  <c r="E408" i="4"/>
  <c r="D403" i="1" s="1"/>
  <c r="F350" i="4"/>
  <c r="D345" i="1"/>
  <c r="H345" i="1" s="1"/>
  <c r="F6" i="4"/>
  <c r="D2" i="1"/>
  <c r="G2" i="1" s="1"/>
  <c r="E412" i="4"/>
  <c r="F412" i="4" s="1"/>
  <c r="H574" i="1"/>
  <c r="G574" i="1"/>
  <c r="H129" i="1"/>
  <c r="G129" i="1"/>
  <c r="D147" i="1"/>
  <c r="E289" i="4"/>
  <c r="I17" i="3"/>
  <c r="H78" i="1"/>
  <c r="G78" i="1"/>
  <c r="H587" i="1"/>
  <c r="G587" i="1"/>
  <c r="H248" i="1"/>
  <c r="G248" i="1"/>
  <c r="H339" i="1"/>
  <c r="G339" i="1"/>
  <c r="H415" i="1"/>
  <c r="G415" i="1"/>
  <c r="H135" i="1"/>
  <c r="G135" i="1"/>
  <c r="G3" i="1"/>
  <c r="H3" i="1"/>
  <c r="H192" i="1"/>
  <c r="G192" i="1"/>
  <c r="H220" i="1"/>
  <c r="G220" i="1"/>
  <c r="D522" i="1"/>
  <c r="G522" i="1" s="1"/>
  <c r="E636" i="4"/>
  <c r="D630" i="1" s="1"/>
  <c r="C414" i="1"/>
  <c r="H414" i="1" s="1"/>
  <c r="F420" i="4"/>
  <c r="D639" i="4"/>
  <c r="C407" i="1"/>
  <c r="H159" i="1"/>
  <c r="G159" i="1"/>
  <c r="H293" i="1"/>
  <c r="G293" i="1"/>
  <c r="F407" i="4"/>
  <c r="C402" i="1"/>
  <c r="G414" i="1"/>
  <c r="H1046" i="1"/>
  <c r="G1046" i="1"/>
  <c r="G284" i="9"/>
  <c r="E284" i="9" s="1"/>
  <c r="B284" i="9" s="1"/>
  <c r="G278" i="9"/>
  <c r="E278" i="9" s="1"/>
  <c r="F6" i="5"/>
  <c r="C984" i="1"/>
  <c r="H1517" i="1"/>
  <c r="G1517" i="1"/>
  <c r="H11" i="3"/>
  <c r="H17" i="3"/>
  <c r="D289" i="4"/>
  <c r="F151" i="4"/>
  <c r="C147" i="1"/>
  <c r="H638" i="1"/>
  <c r="G638" i="1"/>
  <c r="F635" i="4"/>
  <c r="C629" i="1"/>
  <c r="C403" i="1"/>
  <c r="F636" i="4"/>
  <c r="C630" i="1"/>
  <c r="H1435" i="1"/>
  <c r="H9" i="3"/>
  <c r="E316" i="9" l="1"/>
  <c r="I9" i="3" s="1"/>
  <c r="H522" i="1"/>
  <c r="F408" i="4"/>
  <c r="G345" i="1"/>
  <c r="H2" i="1"/>
  <c r="E639" i="4"/>
  <c r="D633" i="1" s="1"/>
  <c r="D407" i="1"/>
  <c r="H407" i="1" s="1"/>
  <c r="E291" i="4"/>
  <c r="D287" i="1" s="1"/>
  <c r="D285" i="1"/>
  <c r="E290" i="4"/>
  <c r="D286" i="1" s="1"/>
  <c r="E413" i="4"/>
  <c r="N3" i="9"/>
  <c r="I11" i="3"/>
  <c r="K3" i="9"/>
  <c r="H629" i="1"/>
  <c r="G629" i="1"/>
  <c r="H147" i="1"/>
  <c r="G147" i="1"/>
  <c r="D413" i="4"/>
  <c r="D291" i="4"/>
  <c r="F289" i="4"/>
  <c r="C285" i="1"/>
  <c r="D290" i="4"/>
  <c r="H630" i="1"/>
  <c r="G630" i="1"/>
  <c r="H403" i="1"/>
  <c r="G403" i="1"/>
  <c r="H8" i="3"/>
  <c r="H984" i="1"/>
  <c r="G984" i="1"/>
  <c r="B278" i="9"/>
  <c r="E277" i="9"/>
  <c r="H402" i="1"/>
  <c r="G402" i="1"/>
  <c r="C633" i="1"/>
  <c r="G407" i="1" l="1"/>
  <c r="F639" i="4"/>
  <c r="E414" i="4"/>
  <c r="D409" i="1" s="1"/>
  <c r="E640" i="4"/>
  <c r="D408" i="1"/>
  <c r="E415" i="4"/>
  <c r="D410" i="1" s="1"/>
  <c r="H633" i="1"/>
  <c r="G633" i="1"/>
  <c r="M3" i="9"/>
  <c r="I8" i="3"/>
  <c r="F290" i="4"/>
  <c r="C286" i="1"/>
  <c r="H285" i="1"/>
  <c r="G285" i="1"/>
  <c r="F291" i="4"/>
  <c r="C287" i="1"/>
  <c r="D640" i="4"/>
  <c r="D415" i="4"/>
  <c r="F413" i="4"/>
  <c r="C408" i="1"/>
  <c r="D414" i="4"/>
  <c r="D634" i="1" l="1"/>
  <c r="E642" i="4"/>
  <c r="E641" i="4"/>
  <c r="F414" i="4"/>
  <c r="C409" i="1"/>
  <c r="D642" i="4"/>
  <c r="F640" i="4"/>
  <c r="C634" i="1"/>
  <c r="D641" i="4"/>
  <c r="H408" i="1"/>
  <c r="G408" i="1"/>
  <c r="F415" i="4"/>
  <c r="C410" i="1"/>
  <c r="H287" i="1"/>
  <c r="G287" i="1"/>
  <c r="H286" i="1"/>
  <c r="G286" i="1"/>
  <c r="E646" i="4" l="1"/>
  <c r="D636" i="1"/>
  <c r="E645" i="4"/>
  <c r="D635" i="1"/>
  <c r="H634" i="1"/>
  <c r="G634" i="1"/>
  <c r="D646" i="4"/>
  <c r="F642" i="4"/>
  <c r="C636" i="1"/>
  <c r="H409" i="1"/>
  <c r="G409" i="1"/>
  <c r="H410" i="1"/>
  <c r="G410" i="1"/>
  <c r="D645" i="4"/>
  <c r="F641" i="4"/>
  <c r="C635" i="1"/>
  <c r="G276" i="9" l="1"/>
  <c r="E276" i="9" s="1"/>
  <c r="B276" i="9" s="1"/>
  <c r="D639" i="1"/>
  <c r="I18" i="3"/>
  <c r="D640" i="1"/>
  <c r="I19" i="3"/>
  <c r="H635" i="1"/>
  <c r="G635" i="1"/>
  <c r="F645" i="4"/>
  <c r="H18" i="3"/>
  <c r="C639" i="1"/>
  <c r="H636" i="1"/>
  <c r="G636" i="1"/>
  <c r="F646" i="4"/>
  <c r="H19" i="3"/>
  <c r="C640" i="1"/>
  <c r="H7" i="3" l="1"/>
  <c r="J3" i="9" s="1"/>
  <c r="H640" i="1"/>
  <c r="G640" i="1"/>
  <c r="H639" i="1"/>
  <c r="G639" i="1"/>
  <c r="G274" i="9" l="1"/>
  <c r="L272" i="9"/>
  <c r="H274" i="9"/>
  <c r="M272" i="9"/>
  <c r="G18" i="9"/>
  <c r="H18" i="9"/>
  <c r="I5" i="9"/>
  <c r="J6" i="9"/>
  <c r="K7" i="9"/>
  <c r="I9" i="9"/>
  <c r="J10" i="9"/>
  <c r="K11" i="9"/>
  <c r="I13" i="9"/>
  <c r="G15" i="9"/>
  <c r="H16" i="9"/>
  <c r="H17" i="9"/>
  <c r="I6" i="9"/>
  <c r="J7" i="9"/>
  <c r="K8" i="9"/>
  <c r="J11" i="9"/>
  <c r="K12" i="9"/>
  <c r="H15" i="9"/>
  <c r="G16" i="9"/>
  <c r="G17" i="9"/>
  <c r="K5" i="9"/>
  <c r="I7" i="9"/>
  <c r="J8" i="9"/>
  <c r="K9" i="9"/>
  <c r="I11" i="9"/>
  <c r="J12" i="9"/>
  <c r="K13" i="9"/>
  <c r="L15" i="9"/>
  <c r="M16" i="9"/>
  <c r="J17" i="9"/>
  <c r="J5" i="9"/>
  <c r="K6" i="9"/>
  <c r="I8" i="9"/>
  <c r="J9" i="9"/>
  <c r="K10" i="9"/>
  <c r="I12" i="9"/>
  <c r="J13" i="9"/>
  <c r="M15" i="9"/>
  <c r="L16" i="9"/>
  <c r="I17" i="9"/>
  <c r="E8" i="9" l="1"/>
  <c r="B8" i="9" s="1"/>
  <c r="E16" i="9"/>
  <c r="F16" i="9"/>
  <c r="E12" i="9"/>
  <c r="B12" i="9" s="1"/>
  <c r="E7" i="9"/>
  <c r="B7" i="9" s="1"/>
  <c r="F15" i="9"/>
  <c r="E17" i="9"/>
  <c r="B17" i="9" s="1"/>
  <c r="E15" i="9"/>
  <c r="E9" i="9"/>
  <c r="B9" i="9" s="1"/>
  <c r="F272" i="9"/>
  <c r="E11" i="9"/>
  <c r="B11" i="9" s="1"/>
  <c r="E6" i="9"/>
  <c r="B6" i="9" s="1"/>
  <c r="E13" i="9"/>
  <c r="B13" i="9" s="1"/>
  <c r="E10" i="9"/>
  <c r="B10" i="9" s="1"/>
  <c r="E5" i="9"/>
  <c r="E18" i="9"/>
  <c r="B18" i="9" s="1"/>
  <c r="E274" i="9"/>
  <c r="B16" i="9" l="1"/>
  <c r="F14" i="9"/>
  <c r="B274" i="9"/>
  <c r="E20" i="9"/>
  <c r="I7" i="3" s="1"/>
  <c r="B5" i="9"/>
  <c r="E4" i="9"/>
  <c r="B272" i="9"/>
  <c r="F20"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<sst xmlns="http://schemas.openxmlformats.org/spreadsheetml/2006/main" count="4369" uniqueCount="3421">
  <si>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</si>
  <si>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</si>
  <si>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</si>
  <si>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</si>
  <si>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</si>
  <si>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</si>
  <si>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</si>
  <si>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</si>
  <si>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</si>
  <si>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</si>
  <si>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</si>
  <si>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</si>
  <si>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</si>
  <si>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</si>
  <si>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</si>
  <si>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</si>
  <si>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</si>
  <si>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</si>
  <si>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</si>
  <si>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</si>
  <si>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</si>
  <si>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</si>
  <si>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</si>
  <si>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</si>
  <si>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</si>
  <si>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</si>
  <si>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</si>
  <si>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</si>
  <si>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</si>
  <si>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</si>
  <si>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</si>
  <si>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GRADIŠTE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</si>
  <si>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</si>
  <si>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</si>
  <si>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</si>
  <si>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</si>
  <si>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</si>
  <si>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</si>
  <si>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</si>
  <si>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</si>
  <si>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</si>
  <si>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</si>
  <si>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</si>
  <si>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</si>
  <si>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</si>
  <si>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</si>
  <si>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</si>
  <si>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</si>
  <si>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</si>
  <si>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10268 - Osnovna škola GRADIŠTE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</si>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</sst>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778796.6100000001</v>
      </c>
      <c r="D2" s="6">
        <f>'PR-RAS'!E6</f>
        <v>879976.90999999992</v>
      </c>
      <c r="E2" s="6">
        <v>0</v>
      </c>
      <c r="F2" s="6">
        <v>0</v>
      </c>
      <c r="G2" s="7">
        <f t="shared" ref="G2:G264" si="0">(B2/1000)*(C2*1+D2*2)</f>
        <v>2538.7504299999996</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696774.85</v>
      </c>
      <c r="D46" s="1">
        <f>'PR-RAS'!E50</f>
        <v>761624.3899999999</v>
      </c>
      <c r="E46" s="1">
        <v>0</v>
      </c>
      <c r="F46" s="1">
        <v>0</v>
      </c>
      <c r="G46" s="2">
        <f t="shared" si="0"/>
        <v>99901.063349999997</v>
      </c>
      <c r="H46" s="2">
        <f t="shared" si="1"/>
        <v>0.53999999992083758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251.39</v>
      </c>
      <c r="D58" s="1">
        <f>'PR-RAS'!E62</f>
        <v>0</v>
      </c>
      <c r="E58" s="1">
        <v>0</v>
      </c>
      <c r="F58" s="1">
        <v>0</v>
      </c>
      <c r="G58" s="2">
        <f t="shared" si="0"/>
        <v>14.329229999999999</v>
      </c>
      <c r="H58" s="2">
        <f t="shared" si="1"/>
        <v>0.38999999999998636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251.39</v>
      </c>
      <c r="D59" s="1">
        <f>'PR-RAS'!E63</f>
        <v>0</v>
      </c>
      <c r="E59" s="1">
        <v>0</v>
      </c>
      <c r="F59" s="1">
        <v>0</v>
      </c>
      <c r="G59" s="2">
        <f t="shared" si="0"/>
        <v>14.58062</v>
      </c>
      <c r="H59" s="2">
        <f t="shared" si="1"/>
        <v>0.38999999999998636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668096.89</v>
      </c>
      <c r="D64" s="1">
        <f>'PR-RAS'!E68</f>
        <v>728591.79999999993</v>
      </c>
      <c r="E64" s="1">
        <v>0</v>
      </c>
      <c r="F64" s="1">
        <v>0</v>
      </c>
      <c r="G64" s="2">
        <f t="shared" si="0"/>
        <v>133892.67086999997</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650294.76</v>
      </c>
      <c r="D65" s="1">
        <f>'PR-RAS'!E69</f>
        <v>720832.82</v>
      </c>
      <c r="E65" s="1">
        <v>0</v>
      </c>
      <c r="F65" s="1">
        <v>0</v>
      </c>
      <c r="G65" s="2">
        <f t="shared" si="0"/>
        <v>133885.4656</v>
      </c>
      <c r="H65" s="2">
        <f t="shared" si="1"/>
        <v>0.42000000004190952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17802.13</v>
      </c>
      <c r="D66" s="1">
        <f>'PR-RAS'!E70</f>
        <v>7758.98</v>
      </c>
      <c r="E66" s="1">
        <v>0</v>
      </c>
      <c r="F66" s="1">
        <v>0</v>
      </c>
      <c r="G66" s="2">
        <f t="shared" si="0"/>
        <v>2165.8058499999997</v>
      </c>
      <c r="H66" s="2">
        <f t="shared" si="1"/>
        <v>0.15000000000145519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23790.09</v>
      </c>
      <c r="E70" s="1">
        <v>0</v>
      </c>
      <c r="F70" s="1">
        <v>0</v>
      </c>
      <c r="G70" s="2">
        <f t="shared" si="0"/>
        <v>3283.0324200000005</v>
      </c>
      <c r="H70" s="2">
        <f t="shared" si="1"/>
        <v>9.0000000000145519E-2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23790.09</v>
      </c>
      <c r="E71" s="1">
        <v>0</v>
      </c>
      <c r="F71" s="1">
        <v>0</v>
      </c>
      <c r="G71" s="2">
        <f t="shared" si="0"/>
        <v>3330.6126000000004</v>
      </c>
      <c r="H71" s="2">
        <f t="shared" si="1"/>
        <v>9.0000000000145519E-2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28426.57</v>
      </c>
      <c r="D73" s="1">
        <f>'PR-RAS'!E77</f>
        <v>9242.5</v>
      </c>
      <c r="E73" s="1">
        <v>0</v>
      </c>
      <c r="F73" s="1">
        <v>0</v>
      </c>
      <c r="G73" s="2">
        <f t="shared" si="0"/>
        <v>3377.6330399999997</v>
      </c>
      <c r="H73" s="2">
        <f t="shared" si="1"/>
        <v>0.93000000000029104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192</v>
      </c>
      <c r="E74" s="1">
        <v>0</v>
      </c>
      <c r="F74" s="1">
        <v>0</v>
      </c>
      <c r="G74" s="2">
        <f t="shared" si="0"/>
        <v>28.031999999999996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1194.3800000000001</v>
      </c>
      <c r="E75" s="1">
        <v>0</v>
      </c>
      <c r="F75" s="1">
        <v>0</v>
      </c>
      <c r="G75" s="2">
        <f t="shared" si="0"/>
        <v>176.76824000000002</v>
      </c>
      <c r="H75" s="2">
        <f t="shared" si="1"/>
        <v>0.38000000000010914</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28426.57</v>
      </c>
      <c r="D76" s="1">
        <f>'PR-RAS'!E80</f>
        <v>1088</v>
      </c>
      <c r="E76" s="1">
        <v>0</v>
      </c>
      <c r="F76" s="1">
        <v>0</v>
      </c>
      <c r="G76" s="2">
        <f t="shared" si="0"/>
        <v>2295.1927499999997</v>
      </c>
      <c r="H76" s="2">
        <f t="shared" si="1"/>
        <v>0.43000000000029104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6768.12</v>
      </c>
      <c r="E77" s="1">
        <v>0</v>
      </c>
      <c r="F77" s="1">
        <v>0</v>
      </c>
      <c r="G77" s="2">
        <f t="shared" si="0"/>
        <v>1028.75424</v>
      </c>
      <c r="H77" s="2">
        <f t="shared" si="1"/>
        <v>0.11999999999989086</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0.12</v>
      </c>
      <c r="D78" s="1">
        <f>'PR-RAS'!E82</f>
        <v>17</v>
      </c>
      <c r="E78" s="1">
        <v>0</v>
      </c>
      <c r="F78" s="1">
        <v>0</v>
      </c>
      <c r="G78" s="2">
        <f t="shared" si="0"/>
        <v>2.6272399999999996</v>
      </c>
      <c r="H78" s="2">
        <f t="shared" si="1"/>
        <v>0.12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0.12</v>
      </c>
      <c r="D79" s="1">
        <f>'PR-RAS'!E83</f>
        <v>17</v>
      </c>
      <c r="E79" s="1">
        <v>0</v>
      </c>
      <c r="F79" s="1">
        <v>0</v>
      </c>
      <c r="G79" s="2">
        <f t="shared" si="0"/>
        <v>2.6613599999999997</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0.12</v>
      </c>
      <c r="D81" s="1">
        <f>'PR-RAS'!E85</f>
        <v>17</v>
      </c>
      <c r="E81" s="1">
        <v>0</v>
      </c>
      <c r="F81" s="1">
        <v>0</v>
      </c>
      <c r="G81" s="2">
        <f t="shared" si="0"/>
        <v>2.7296</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5201.2700000000004</v>
      </c>
      <c r="D102" s="1">
        <f>'PR-RAS'!E106</f>
        <v>60991.15</v>
      </c>
      <c r="E102" s="1">
        <v>0</v>
      </c>
      <c r="F102" s="1">
        <v>0</v>
      </c>
      <c r="G102" s="2">
        <f t="shared" si="0"/>
        <v>12845.540570000001</v>
      </c>
      <c r="H102" s="2">
        <f t="shared" si="1"/>
        <v>0.42000000000189175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5201.2700000000004</v>
      </c>
      <c r="D108" s="1">
        <f>'PR-RAS'!E112</f>
        <v>60991.15</v>
      </c>
      <c r="E108" s="1">
        <v>0</v>
      </c>
      <c r="F108" s="1">
        <v>0</v>
      </c>
      <c r="G108" s="2">
        <f t="shared" si="0"/>
        <v>13608.64199</v>
      </c>
      <c r="H108" s="2">
        <f t="shared" si="1"/>
        <v>0.42000000000189175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5201.2700000000004</v>
      </c>
      <c r="D113" s="1">
        <f>'PR-RAS'!E117</f>
        <v>60991.15</v>
      </c>
      <c r="E113" s="1">
        <v>0</v>
      </c>
      <c r="F113" s="1">
        <v>0</v>
      </c>
      <c r="G113" s="2">
        <f t="shared" si="0"/>
        <v>14244.559840000002</v>
      </c>
      <c r="H113" s="2">
        <f t="shared" si="1"/>
        <v>0.42000000000189175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1298.56</v>
      </c>
      <c r="D120" s="1">
        <f>'PR-RAS'!E124</f>
        <v>1255.74</v>
      </c>
      <c r="E120" s="1">
        <v>0</v>
      </c>
      <c r="F120" s="1">
        <v>0</v>
      </c>
      <c r="G120" s="2">
        <f t="shared" si="0"/>
        <v>453.39475999999996</v>
      </c>
      <c r="H120" s="2">
        <f t="shared" si="1"/>
        <v>0.70000000000004547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900.39</v>
      </c>
      <c r="D121" s="1">
        <f>'PR-RAS'!E125</f>
        <v>1255.74</v>
      </c>
      <c r="E121" s="1">
        <v>0</v>
      </c>
      <c r="F121" s="1">
        <v>0</v>
      </c>
      <c r="G121" s="2">
        <f t="shared" si="0"/>
        <v>409.42439999999999</v>
      </c>
      <c r="H121" s="2">
        <f t="shared" si="1"/>
        <v>0.64999999999997726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900.39</v>
      </c>
      <c r="D123" s="1">
        <f>'PR-RAS'!E127</f>
        <v>1255.74</v>
      </c>
      <c r="E123" s="1">
        <v>0</v>
      </c>
      <c r="F123" s="1">
        <v>0</v>
      </c>
      <c r="G123" s="2">
        <f t="shared" si="0"/>
        <v>416.24813999999998</v>
      </c>
      <c r="H123" s="2">
        <f t="shared" si="1"/>
        <v>0.64999999999997726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398.17</v>
      </c>
      <c r="D124" s="1">
        <f>'PR-RAS'!E128</f>
        <v>0</v>
      </c>
      <c r="E124" s="1">
        <v>0</v>
      </c>
      <c r="F124" s="1">
        <v>0</v>
      </c>
      <c r="G124" s="2">
        <f t="shared" si="0"/>
        <v>48.974910000000001</v>
      </c>
      <c r="H124" s="2">
        <f t="shared" si="1"/>
        <v>0.17000000000001592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398.17</v>
      </c>
      <c r="D125" s="1">
        <f>'PR-RAS'!E129</f>
        <v>0</v>
      </c>
      <c r="E125" s="1">
        <v>0</v>
      </c>
      <c r="F125" s="1">
        <v>0</v>
      </c>
      <c r="G125" s="2">
        <f t="shared" si="0"/>
        <v>49.373080000000002</v>
      </c>
      <c r="H125" s="2">
        <f t="shared" si="1"/>
        <v>0.17000000000001592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75521.81</v>
      </c>
      <c r="D129" s="1">
        <f>'PR-RAS'!E133</f>
        <v>56088.63</v>
      </c>
      <c r="E129" s="1">
        <v>0</v>
      </c>
      <c r="F129" s="1">
        <v>0</v>
      </c>
      <c r="G129" s="2">
        <f t="shared" si="0"/>
        <v>24025.480960000001</v>
      </c>
      <c r="H129" s="2">
        <f t="shared" si="1"/>
        <v>0.56000000000494765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75521.81</v>
      </c>
      <c r="D130" s="1">
        <f>'PR-RAS'!E134</f>
        <v>56088.63</v>
      </c>
      <c r="E130" s="1">
        <v>0</v>
      </c>
      <c r="F130" s="1">
        <v>0</v>
      </c>
      <c r="G130" s="2">
        <f t="shared" si="0"/>
        <v>24213.180030000003</v>
      </c>
      <c r="H130" s="2">
        <f t="shared" si="1"/>
        <v>0.56000000000494765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75521.81</v>
      </c>
      <c r="D131" s="1">
        <f>'PR-RAS'!E135</f>
        <v>56088.63</v>
      </c>
      <c r="E131" s="1">
        <v>0</v>
      </c>
      <c r="F131" s="1">
        <v>0</v>
      </c>
      <c r="G131" s="2">
        <f t="shared" si="0"/>
        <v>24400.879100000002</v>
      </c>
      <c r="H131" s="2">
        <f t="shared" si="1"/>
        <v>0.56000000000494765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735535.58</v>
      </c>
      <c r="D147" s="1">
        <f>'PR-RAS'!E151</f>
        <v>840846.07</v>
      </c>
      <c r="E147" s="1">
        <v>0</v>
      </c>
      <c r="F147" s="1">
        <v>0</v>
      </c>
      <c r="G147" s="2">
        <f t="shared" si="0"/>
        <v>352915.24711999996</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613069.06000000006</v>
      </c>
      <c r="D148" s="1">
        <f>'PR-RAS'!E152</f>
        <v>676404.57</v>
      </c>
      <c r="E148" s="1">
        <v>0</v>
      </c>
      <c r="F148" s="1">
        <v>0</v>
      </c>
      <c r="G148" s="2">
        <f t="shared" si="0"/>
        <v>288984.09539999999</v>
      </c>
      <c r="H148" s="2">
        <f t="shared" si="1"/>
        <v>0.4900000001071021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508487.11</v>
      </c>
      <c r="D149" s="1">
        <f>'PR-RAS'!E153</f>
        <v>555995.46</v>
      </c>
      <c r="E149" s="1">
        <v>0</v>
      </c>
      <c r="F149" s="1">
        <v>0</v>
      </c>
      <c r="G149" s="2">
        <f t="shared" si="0"/>
        <v>239830.74843999997</v>
      </c>
      <c r="H149" s="2">
        <f t="shared" si="1"/>
        <v>0.56999999994877726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495226.06</v>
      </c>
      <c r="D150" s="1">
        <f>'PR-RAS'!E154</f>
        <v>541850.18000000005</v>
      </c>
      <c r="E150" s="1">
        <v>0</v>
      </c>
      <c r="F150" s="1">
        <v>0</v>
      </c>
      <c r="G150" s="2">
        <f t="shared" si="0"/>
        <v>235260.03658000001</v>
      </c>
      <c r="H150" s="2">
        <f t="shared" si="1"/>
        <v>0.24000000004889444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9989.07</v>
      </c>
      <c r="D152" s="1">
        <f>'PR-RAS'!E156</f>
        <v>10957.69</v>
      </c>
      <c r="E152" s="1">
        <v>0</v>
      </c>
      <c r="F152" s="1">
        <v>0</v>
      </c>
      <c r="G152" s="2">
        <f t="shared" si="0"/>
        <v>4817.5719499999996</v>
      </c>
      <c r="H152" s="2">
        <f t="shared" si="1"/>
        <v>0.37999999999919964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3271.98</v>
      </c>
      <c r="D153" s="1">
        <f>'PR-RAS'!E157</f>
        <v>3187.59</v>
      </c>
      <c r="E153" s="1">
        <v>0</v>
      </c>
      <c r="F153" s="1">
        <v>0</v>
      </c>
      <c r="G153" s="2">
        <f t="shared" si="0"/>
        <v>1466.36832</v>
      </c>
      <c r="H153" s="2">
        <f t="shared" si="1"/>
        <v>0.42999999999983629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25670.28</v>
      </c>
      <c r="D154" s="1">
        <f>'PR-RAS'!E158</f>
        <v>32567.08</v>
      </c>
      <c r="E154" s="1">
        <v>0</v>
      </c>
      <c r="F154" s="1">
        <v>0</v>
      </c>
      <c r="G154" s="2">
        <f t="shared" si="0"/>
        <v>13893.079320000001</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78911.67</v>
      </c>
      <c r="D155" s="1">
        <f>'PR-RAS'!E159</f>
        <v>87842.03</v>
      </c>
      <c r="E155" s="1">
        <v>0</v>
      </c>
      <c r="F155" s="1">
        <v>0</v>
      </c>
      <c r="G155" s="2">
        <f t="shared" si="0"/>
        <v>39207.742419999995</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78911.67</v>
      </c>
      <c r="D157" s="1">
        <f>'PR-RAS'!E161</f>
        <v>87842.03</v>
      </c>
      <c r="E157" s="1">
        <v>0</v>
      </c>
      <c r="F157" s="1">
        <v>0</v>
      </c>
      <c r="G157" s="2">
        <f t="shared" si="0"/>
        <v>39716.933879999997</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107399.84999999999</v>
      </c>
      <c r="D159" s="1">
        <f>'PR-RAS'!E163</f>
        <v>150131.63</v>
      </c>
      <c r="E159" s="1">
        <v>0</v>
      </c>
      <c r="F159" s="1">
        <v>0</v>
      </c>
      <c r="G159" s="2">
        <f t="shared" si="0"/>
        <v>64410.771379999998</v>
      </c>
      <c r="H159" s="2">
        <f t="shared" si="1"/>
        <v>0.52000000000407454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24035.050000000003</v>
      </c>
      <c r="D160" s="1">
        <f>'PR-RAS'!E164</f>
        <v>30771.8</v>
      </c>
      <c r="E160" s="1">
        <v>0</v>
      </c>
      <c r="F160" s="1">
        <v>0</v>
      </c>
      <c r="G160" s="2">
        <f t="shared" si="0"/>
        <v>13607.005349999999</v>
      </c>
      <c r="H160" s="2">
        <f t="shared" si="1"/>
        <v>0.25000000000363798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3220.83</v>
      </c>
      <c r="D161" s="1">
        <f>'PR-RAS'!E165</f>
        <v>6249.63</v>
      </c>
      <c r="E161" s="1">
        <v>0</v>
      </c>
      <c r="F161" s="1">
        <v>0</v>
      </c>
      <c r="G161" s="2">
        <f t="shared" si="0"/>
        <v>2515.2144000000003</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19846.03</v>
      </c>
      <c r="D162" s="1">
        <f>'PR-RAS'!E166</f>
        <v>23168.53</v>
      </c>
      <c r="E162" s="1">
        <v>0</v>
      </c>
      <c r="F162" s="1">
        <v>0</v>
      </c>
      <c r="G162" s="2">
        <f t="shared" si="0"/>
        <v>10655.477489999999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132.72</v>
      </c>
      <c r="D163" s="1">
        <f>'PR-RAS'!E167</f>
        <v>80</v>
      </c>
      <c r="E163" s="1">
        <v>0</v>
      </c>
      <c r="F163" s="1">
        <v>0</v>
      </c>
      <c r="G163" s="2">
        <f t="shared" si="0"/>
        <v>47.420640000000006</v>
      </c>
      <c r="H163" s="2">
        <f t="shared" si="1"/>
        <v>0.28000000000000114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835.47</v>
      </c>
      <c r="D164" s="1">
        <f>'PR-RAS'!E168</f>
        <v>1273.6400000000001</v>
      </c>
      <c r="E164" s="1">
        <v>0</v>
      </c>
      <c r="F164" s="1">
        <v>0</v>
      </c>
      <c r="G164" s="2">
        <f t="shared" si="0"/>
        <v>551.38824999999997</v>
      </c>
      <c r="H164" s="2">
        <f t="shared" si="1"/>
        <v>0.82999999999992724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55400.149999999994</v>
      </c>
      <c r="D165" s="1">
        <f>'PR-RAS'!E169</f>
        <v>72203.8</v>
      </c>
      <c r="E165" s="1">
        <v>0</v>
      </c>
      <c r="F165" s="1">
        <v>0</v>
      </c>
      <c r="G165" s="2">
        <f t="shared" si="0"/>
        <v>32768.471000000005</v>
      </c>
      <c r="H165" s="2">
        <f t="shared" si="1"/>
        <v>0.34999999999126885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5785.8</v>
      </c>
      <c r="D166" s="1">
        <f>'PR-RAS'!E170</f>
        <v>5880.29</v>
      </c>
      <c r="E166" s="1">
        <v>0</v>
      </c>
      <c r="F166" s="1">
        <v>0</v>
      </c>
      <c r="G166" s="2">
        <f t="shared" si="0"/>
        <v>2895.1527000000001</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22229.599999999999</v>
      </c>
      <c r="D167" s="1">
        <f>'PR-RAS'!E171</f>
        <v>31345.37</v>
      </c>
      <c r="E167" s="1">
        <v>0</v>
      </c>
      <c r="F167" s="1">
        <v>0</v>
      </c>
      <c r="G167" s="2">
        <f t="shared" si="0"/>
        <v>14096.77644</v>
      </c>
      <c r="H167" s="2">
        <f t="shared" si="1"/>
        <v>0.77000000000043656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24309.02</v>
      </c>
      <c r="D168" s="1">
        <f>'PR-RAS'!E172</f>
        <v>27423.41</v>
      </c>
      <c r="E168" s="1">
        <v>0</v>
      </c>
      <c r="F168" s="1">
        <v>0</v>
      </c>
      <c r="G168" s="2">
        <f t="shared" si="0"/>
        <v>13219.02528</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1644.71</v>
      </c>
      <c r="D169" s="1">
        <f>'PR-RAS'!E173</f>
        <v>3713.38</v>
      </c>
      <c r="E169" s="1">
        <v>0</v>
      </c>
      <c r="F169" s="1">
        <v>0</v>
      </c>
      <c r="G169" s="2">
        <f t="shared" si="0"/>
        <v>1524.0069600000004</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951.53</v>
      </c>
      <c r="D170" s="1">
        <f>'PR-RAS'!E174</f>
        <v>2969.94</v>
      </c>
      <c r="E170" s="1">
        <v>0</v>
      </c>
      <c r="F170" s="1">
        <v>0</v>
      </c>
      <c r="G170" s="2">
        <f t="shared" si="0"/>
        <v>1164.6482900000001</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479.49</v>
      </c>
      <c r="D172" s="1">
        <f>'PR-RAS'!E176</f>
        <v>871.41</v>
      </c>
      <c r="E172" s="1">
        <v>0</v>
      </c>
      <c r="F172" s="1">
        <v>0</v>
      </c>
      <c r="G172" s="2">
        <f t="shared" si="0"/>
        <v>380.01501000000002</v>
      </c>
      <c r="H172" s="2">
        <f t="shared" si="1"/>
        <v>0.89999999999997726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23158.92</v>
      </c>
      <c r="D173" s="1">
        <f>'PR-RAS'!E177</f>
        <v>42510.539999999994</v>
      </c>
      <c r="E173" s="1">
        <v>0</v>
      </c>
      <c r="F173" s="1">
        <v>0</v>
      </c>
      <c r="G173" s="2">
        <f t="shared" si="0"/>
        <v>18606.959999999995</v>
      </c>
      <c r="H173" s="2">
        <f t="shared" si="1"/>
        <v>0.54000000000814907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2061.14</v>
      </c>
      <c r="D174" s="1">
        <f>'PR-RAS'!E178</f>
        <v>2430.36</v>
      </c>
      <c r="E174" s="1">
        <v>0</v>
      </c>
      <c r="F174" s="1">
        <v>0</v>
      </c>
      <c r="G174" s="2">
        <f t="shared" si="0"/>
        <v>1197.4817800000001</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2683.63</v>
      </c>
      <c r="D175" s="1">
        <f>'PR-RAS'!E179</f>
        <v>21178.48</v>
      </c>
      <c r="E175" s="1">
        <v>0</v>
      </c>
      <c r="F175" s="1">
        <v>0</v>
      </c>
      <c r="G175" s="2">
        <f t="shared" si="0"/>
        <v>7837.0626599999987</v>
      </c>
      <c r="H175" s="2">
        <f t="shared" si="1"/>
        <v>0.8499999999994543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8502.2199999999993</v>
      </c>
      <c r="D176" s="1">
        <f>'PR-RAS'!E180</f>
        <v>127.44</v>
      </c>
      <c r="E176" s="1">
        <v>0</v>
      </c>
      <c r="F176" s="1">
        <v>0</v>
      </c>
      <c r="G176" s="2">
        <f t="shared" si="0"/>
        <v>1532.4924999999996</v>
      </c>
      <c r="H176" s="2">
        <f t="shared" si="1"/>
        <v>0.65999999999934289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2827.87</v>
      </c>
      <c r="D177" s="1">
        <f>'PR-RAS'!E181</f>
        <v>2622.96</v>
      </c>
      <c r="E177" s="1">
        <v>0</v>
      </c>
      <c r="F177" s="1">
        <v>0</v>
      </c>
      <c r="G177" s="2">
        <f t="shared" si="0"/>
        <v>1420.98704</v>
      </c>
      <c r="H177" s="2">
        <f t="shared" si="1"/>
        <v>0.17000000000007276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2671.71</v>
      </c>
      <c r="D179" s="1">
        <f>'PR-RAS'!E183</f>
        <v>2080.44</v>
      </c>
      <c r="E179" s="1">
        <v>0</v>
      </c>
      <c r="F179" s="1">
        <v>0</v>
      </c>
      <c r="G179" s="2">
        <f t="shared" si="0"/>
        <v>1216.20102</v>
      </c>
      <c r="H179" s="2">
        <f t="shared" si="1"/>
        <v>0.73000000000001819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539.12</v>
      </c>
      <c r="D180" s="1">
        <f>'PR-RAS'!E184</f>
        <v>999.11</v>
      </c>
      <c r="E180" s="1">
        <v>0</v>
      </c>
      <c r="F180" s="1">
        <v>0</v>
      </c>
      <c r="G180" s="2">
        <f t="shared" si="0"/>
        <v>454.18385999999998</v>
      </c>
      <c r="H180" s="2">
        <f t="shared" si="1"/>
        <v>0.23000000000001819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2336.83</v>
      </c>
      <c r="D181" s="1">
        <f>'PR-RAS'!E185</f>
        <v>1594.25</v>
      </c>
      <c r="E181" s="1">
        <v>0</v>
      </c>
      <c r="F181" s="1">
        <v>0</v>
      </c>
      <c r="G181" s="2">
        <f t="shared" si="0"/>
        <v>994.55939999999998</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1536.4</v>
      </c>
      <c r="D182" s="1">
        <f>'PR-RAS'!E186</f>
        <v>11477.5</v>
      </c>
      <c r="E182" s="1">
        <v>0</v>
      </c>
      <c r="F182" s="1">
        <v>0</v>
      </c>
      <c r="G182" s="2">
        <f t="shared" si="0"/>
        <v>4432.9434000000001</v>
      </c>
      <c r="H182" s="2">
        <f t="shared" si="1"/>
        <v>0.90000000000009095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278.72000000000003</v>
      </c>
      <c r="D183" s="1">
        <f>'PR-RAS'!E187</f>
        <v>0</v>
      </c>
      <c r="E183" s="1">
        <v>0</v>
      </c>
      <c r="F183" s="1">
        <v>0</v>
      </c>
      <c r="G183" s="2">
        <f t="shared" si="0"/>
        <v>50.727040000000002</v>
      </c>
      <c r="H183" s="2">
        <f t="shared" si="1"/>
        <v>0.27999999999997272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4527.01</v>
      </c>
      <c r="D184" s="1">
        <f>'PR-RAS'!E188</f>
        <v>4645.49</v>
      </c>
      <c r="E184" s="1">
        <v>0</v>
      </c>
      <c r="F184" s="1">
        <v>0</v>
      </c>
      <c r="G184" s="2">
        <f t="shared" si="0"/>
        <v>2528.6921699999998</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1427.47</v>
      </c>
      <c r="D186" s="1">
        <f>'PR-RAS'!E190</f>
        <v>1352.4</v>
      </c>
      <c r="E186" s="1">
        <v>0</v>
      </c>
      <c r="F186" s="1">
        <v>0</v>
      </c>
      <c r="G186" s="2">
        <f t="shared" si="0"/>
        <v>764.46995000000004</v>
      </c>
      <c r="H186" s="2">
        <f t="shared" si="1"/>
        <v>0.87000000000011823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186.71</v>
      </c>
      <c r="E187" s="1">
        <v>0</v>
      </c>
      <c r="F187" s="1">
        <v>0</v>
      </c>
      <c r="G187" s="2">
        <f t="shared" si="0"/>
        <v>69.456119999999999</v>
      </c>
      <c r="H187" s="2">
        <f t="shared" si="1"/>
        <v>0.28999999999999204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192.45</v>
      </c>
      <c r="D188" s="1">
        <f>'PR-RAS'!E192</f>
        <v>213.09</v>
      </c>
      <c r="E188" s="1">
        <v>0</v>
      </c>
      <c r="F188" s="1">
        <v>0</v>
      </c>
      <c r="G188" s="2">
        <f t="shared" si="0"/>
        <v>115.68380999999999</v>
      </c>
      <c r="H188" s="2">
        <f t="shared" si="1"/>
        <v>0.53999999999999204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318.52999999999997</v>
      </c>
      <c r="D189" s="1">
        <f>'PR-RAS'!E193</f>
        <v>0</v>
      </c>
      <c r="E189" s="1">
        <v>0</v>
      </c>
      <c r="F189" s="1">
        <v>0</v>
      </c>
      <c r="G189" s="2">
        <f t="shared" si="0"/>
        <v>59.883639999999993</v>
      </c>
      <c r="H189" s="2">
        <f t="shared" si="1"/>
        <v>0.47000000000002728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2588.56</v>
      </c>
      <c r="D191" s="1">
        <f>'PR-RAS'!E195</f>
        <v>2893.29</v>
      </c>
      <c r="E191" s="1">
        <v>0</v>
      </c>
      <c r="F191" s="1">
        <v>0</v>
      </c>
      <c r="G191" s="2">
        <f t="shared" si="0"/>
        <v>1591.2765999999999</v>
      </c>
      <c r="H191" s="2">
        <f t="shared" si="1"/>
        <v>0.73000000000001819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391.96</v>
      </c>
      <c r="D192" s="1">
        <f>'PR-RAS'!E196</f>
        <v>417.61</v>
      </c>
      <c r="E192" s="1">
        <v>0</v>
      </c>
      <c r="F192" s="1">
        <v>0</v>
      </c>
      <c r="G192" s="2">
        <f t="shared" si="0"/>
        <v>234.39138000000003</v>
      </c>
      <c r="H192" s="2">
        <f t="shared" si="1"/>
        <v>0.43000000000000682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391.96</v>
      </c>
      <c r="D206" s="1">
        <f>'PR-RAS'!E210</f>
        <v>417.61</v>
      </c>
      <c r="E206" s="1">
        <v>0</v>
      </c>
      <c r="F206" s="1">
        <v>0</v>
      </c>
      <c r="G206" s="2">
        <f t="shared" si="0"/>
        <v>251.5719</v>
      </c>
      <c r="H206" s="2">
        <f t="shared" si="1"/>
        <v>0.43000000000000682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388.07</v>
      </c>
      <c r="D207" s="1">
        <f>'PR-RAS'!E211</f>
        <v>389.24</v>
      </c>
      <c r="E207" s="1">
        <v>0</v>
      </c>
      <c r="F207" s="1">
        <v>0</v>
      </c>
      <c r="G207" s="2">
        <f t="shared" si="0"/>
        <v>240.30929999999998</v>
      </c>
      <c r="H207" s="2">
        <f t="shared" si="1"/>
        <v>0.31000000000000227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3.89</v>
      </c>
      <c r="D209" s="1">
        <f>'PR-RAS'!E213</f>
        <v>28.37</v>
      </c>
      <c r="E209" s="1">
        <v>0</v>
      </c>
      <c r="F209" s="1">
        <v>0</v>
      </c>
      <c r="G209" s="2">
        <f t="shared" si="0"/>
        <v>12.611039999999999</v>
      </c>
      <c r="H209" s="2">
        <f t="shared" si="1"/>
        <v>0.48000000000000087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14674.71</v>
      </c>
      <c r="D248" s="1">
        <f>'PR-RAS'!E252</f>
        <v>13515.2</v>
      </c>
      <c r="E248" s="1">
        <v>0</v>
      </c>
      <c r="F248" s="1">
        <v>0</v>
      </c>
      <c r="G248" s="2">
        <f t="shared" si="0"/>
        <v>10301.16217</v>
      </c>
      <c r="H248" s="2">
        <f t="shared" si="1"/>
        <v>0.49000000000160071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14674.71</v>
      </c>
      <c r="D255" s="1">
        <f>'PR-RAS'!E259</f>
        <v>13515.2</v>
      </c>
      <c r="E255" s="1">
        <v>0</v>
      </c>
      <c r="F255" s="1">
        <v>0</v>
      </c>
      <c r="G255" s="2">
        <f t="shared" si="0"/>
        <v>10593.09794</v>
      </c>
      <c r="H255" s="2">
        <f t="shared" si="1"/>
        <v>0.49000000000160071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14674.71</v>
      </c>
      <c r="D257" s="1">
        <f>'PR-RAS'!E261</f>
        <v>13515.2</v>
      </c>
      <c r="E257" s="1">
        <v>0</v>
      </c>
      <c r="F257" s="1">
        <v>0</v>
      </c>
      <c r="G257" s="2">
        <f t="shared" si="0"/>
        <v>10676.508160000001</v>
      </c>
      <c r="H257" s="2">
        <f t="shared" si="1"/>
        <v>0.49000000000160071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377.06</v>
      </c>
      <c r="E259" s="1">
        <v>0</v>
      </c>
      <c r="F259" s="1">
        <v>0</v>
      </c>
      <c r="G259" s="2">
        <f t="shared" si="0"/>
        <v>194.56296</v>
      </c>
      <c r="H259" s="2">
        <f t="shared" si="1"/>
        <v>6.0000000000002274E-2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377.06</v>
      </c>
      <c r="E260" s="1">
        <v>0</v>
      </c>
      <c r="F260" s="1">
        <v>0</v>
      </c>
      <c r="G260" s="2">
        <f t="shared" si="0"/>
        <v>195.31708</v>
      </c>
      <c r="H260" s="2">
        <f t="shared" si="1"/>
        <v>6.0000000000002274E-2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377.06</v>
      </c>
      <c r="E262" s="1">
        <v>0</v>
      </c>
      <c r="F262" s="1">
        <v>0</v>
      </c>
      <c r="G262" s="2">
        <f t="shared" si="0"/>
        <v>196.82532</v>
      </c>
      <c r="H262" s="2">
        <f t="shared" si="1"/>
        <v>6.0000000000002274E-2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735535.58</v>
      </c>
      <c r="D285" s="1">
        <f>'PR-RAS'!E289</f>
        <v>840846.07</v>
      </c>
      <c r="E285" s="1">
        <v>0</v>
      </c>
      <c r="F285" s="1">
        <v>0</v>
      </c>
      <c r="G285" s="2">
        <f t="shared" si="8"/>
        <v>686492.67247999983</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43261.030000000144</v>
      </c>
      <c r="D286" s="1">
        <f>'PR-RAS'!E290</f>
        <v>39130.839999999967</v>
      </c>
      <c r="E286" s="1">
        <v>0</v>
      </c>
      <c r="F286" s="1">
        <v>0</v>
      </c>
      <c r="G286" s="2">
        <f t="shared" si="8"/>
        <v>34633.972350000018</v>
      </c>
      <c r="H286" s="2">
        <f t="shared" si="9"/>
        <v>0.19000000017695129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1028.92</v>
      </c>
      <c r="D288" s="1">
        <f>'PR-RAS'!E292</f>
        <v>1248.32</v>
      </c>
      <c r="E288" s="1">
        <v>0</v>
      </c>
      <c r="F288" s="1">
        <v>0</v>
      </c>
      <c r="G288" s="2">
        <f t="shared" si="8"/>
        <v>1011.8357199999999</v>
      </c>
      <c r="H288" s="2">
        <f t="shared" si="9"/>
        <v>0.39999999999986358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43022.94</v>
      </c>
      <c r="D345" s="1">
        <f>'PR-RAS'!E350</f>
        <v>19560.68</v>
      </c>
      <c r="E345" s="1">
        <v>0</v>
      </c>
      <c r="F345" s="1">
        <v>0</v>
      </c>
      <c r="G345" s="2">
        <f t="shared" si="8"/>
        <v>28257.639199999998</v>
      </c>
      <c r="H345" s="2">
        <f t="shared" si="9"/>
        <v>0.37999999999738066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43022.94</v>
      </c>
      <c r="D358" s="1">
        <f>'PR-RAS'!E363</f>
        <v>19560.68</v>
      </c>
      <c r="E358" s="1">
        <v>0</v>
      </c>
      <c r="F358" s="1">
        <v>0</v>
      </c>
      <c r="G358" s="2">
        <f t="shared" si="8"/>
        <v>29325.515100000001</v>
      </c>
      <c r="H358" s="2">
        <f t="shared" si="9"/>
        <v>0.37999999999738066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7962.5</v>
      </c>
      <c r="E359" s="1">
        <v>0</v>
      </c>
      <c r="F359" s="1">
        <v>0</v>
      </c>
      <c r="G359" s="2">
        <f t="shared" si="8"/>
        <v>5701.15</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7962.5</v>
      </c>
      <c r="E361" s="1">
        <v>0</v>
      </c>
      <c r="F361" s="1">
        <v>0</v>
      </c>
      <c r="G361" s="2">
        <f t="shared" si="8"/>
        <v>5733</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33172.629999999997</v>
      </c>
      <c r="D364" s="1">
        <f>'PR-RAS'!E369</f>
        <v>3366.49</v>
      </c>
      <c r="E364" s="1">
        <v>0</v>
      </c>
      <c r="F364" s="1">
        <v>0</v>
      </c>
      <c r="G364" s="2">
        <f t="shared" si="8"/>
        <v>14485.736429999999</v>
      </c>
      <c r="H364" s="2">
        <f t="shared" si="9"/>
        <v>0.86000000000240107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24452.21</v>
      </c>
      <c r="D365" s="1">
        <f>'PR-RAS'!E370</f>
        <v>1307.72</v>
      </c>
      <c r="E365" s="1">
        <v>0</v>
      </c>
      <c r="F365" s="1">
        <v>0</v>
      </c>
      <c r="G365" s="2">
        <f t="shared" si="8"/>
        <v>9852.6245999999992</v>
      </c>
      <c r="H365" s="2">
        <f t="shared" si="9"/>
        <v>0.4899999999990996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1122.04</v>
      </c>
      <c r="D366" s="1">
        <f>'PR-RAS'!E371</f>
        <v>331.8</v>
      </c>
      <c r="E366" s="1">
        <v>0</v>
      </c>
      <c r="F366" s="1">
        <v>0</v>
      </c>
      <c r="G366" s="2">
        <f t="shared" si="8"/>
        <v>651.75859999999989</v>
      </c>
      <c r="H366" s="2">
        <f t="shared" si="9"/>
        <v>0.23999999999995225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7598.38</v>
      </c>
      <c r="D367" s="1">
        <f>'PR-RAS'!E372</f>
        <v>6.75</v>
      </c>
      <c r="E367" s="1">
        <v>0</v>
      </c>
      <c r="F367" s="1">
        <v>0</v>
      </c>
      <c r="G367" s="2">
        <f t="shared" si="8"/>
        <v>2785.9480800000001</v>
      </c>
      <c r="H367" s="2">
        <f t="shared" si="9"/>
        <v>0.63000000000010914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1720.22</v>
      </c>
      <c r="E371" s="1">
        <v>0</v>
      </c>
      <c r="F371" s="1">
        <v>0</v>
      </c>
      <c r="G371" s="2">
        <f t="shared" si="8"/>
        <v>1272.9628</v>
      </c>
      <c r="H371" s="2">
        <f t="shared" si="9"/>
        <v>0.22000000000002728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451.12</v>
      </c>
      <c r="D373" s="1">
        <f>'PR-RAS'!E378</f>
        <v>0</v>
      </c>
      <c r="E373" s="1">
        <v>0</v>
      </c>
      <c r="F373" s="1">
        <v>0</v>
      </c>
      <c r="G373" s="2">
        <f t="shared" si="8"/>
        <v>167.81664000000001</v>
      </c>
      <c r="H373" s="2">
        <f t="shared" si="9"/>
        <v>0.12000000000000455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451.12</v>
      </c>
      <c r="D374" s="1">
        <f>'PR-RAS'!E379</f>
        <v>0</v>
      </c>
      <c r="E374" s="1">
        <v>0</v>
      </c>
      <c r="F374" s="1">
        <v>0</v>
      </c>
      <c r="G374" s="2">
        <f t="shared" si="8"/>
        <v>168.26776000000001</v>
      </c>
      <c r="H374" s="2">
        <f t="shared" si="9"/>
        <v>0.12000000000000455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9399.19</v>
      </c>
      <c r="D378" s="1">
        <f>'PR-RAS'!E383</f>
        <v>8231.69</v>
      </c>
      <c r="E378" s="1">
        <v>0</v>
      </c>
      <c r="F378" s="1">
        <v>0</v>
      </c>
      <c r="G378" s="2">
        <f t="shared" si="8"/>
        <v>9750.1888899999994</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9399.19</v>
      </c>
      <c r="D379" s="1">
        <f>'PR-RAS'!E384</f>
        <v>8231.69</v>
      </c>
      <c r="E379" s="1">
        <v>0</v>
      </c>
      <c r="F379" s="1">
        <v>0</v>
      </c>
      <c r="G379" s="2">
        <f t="shared" si="8"/>
        <v>9776.0514600000006</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43022.94</v>
      </c>
      <c r="D403" s="1">
        <f>'PR-RAS'!E408</f>
        <v>19560.68</v>
      </c>
      <c r="E403" s="1">
        <v>0</v>
      </c>
      <c r="F403" s="1">
        <v>0</v>
      </c>
      <c r="G403" s="2">
        <f t="shared" si="8"/>
        <v>33022.008600000001</v>
      </c>
      <c r="H403" s="2">
        <f t="shared" si="9"/>
        <v>0.37999999999738066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778796.6100000001</v>
      </c>
      <c r="D407" s="1">
        <f>'PR-RAS'!E412</f>
        <v>879976.90999999992</v>
      </c>
      <c r="E407" s="1">
        <v>0</v>
      </c>
      <c r="F407" s="1">
        <v>0</v>
      </c>
      <c r="G407" s="2">
        <f t="shared" si="8"/>
        <v>1030732.67458</v>
      </c>
      <c r="H407" s="2">
        <f t="shared" si="9"/>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778558.52</v>
      </c>
      <c r="D408" s="1">
        <f>'PR-RAS'!E413</f>
        <v>860406.75</v>
      </c>
      <c r="E408" s="1">
        <v>0</v>
      </c>
      <c r="F408" s="1">
        <v>0</v>
      </c>
      <c r="G408" s="2">
        <f t="shared" si="8"/>
        <v>1017244.4121399999</v>
      </c>
      <c r="H408" s="2">
        <f t="shared" si="9"/>
        <v>0.72999999998137355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238.09000000008382</v>
      </c>
      <c r="D409" s="1">
        <f>'PR-RAS'!E414</f>
        <v>19570.159999999916</v>
      </c>
      <c r="E409" s="1">
        <v>0</v>
      </c>
      <c r="F409" s="1">
        <v>0</v>
      </c>
      <c r="G409" s="2">
        <f t="shared" si="8"/>
        <v>16066.391279999965</v>
      </c>
      <c r="H409" s="2">
        <f t="shared" si="9"/>
        <v>0.25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1028.92</v>
      </c>
      <c r="D411" s="1">
        <f>'PR-RAS'!E416</f>
        <v>1248.32</v>
      </c>
      <c r="E411" s="1">
        <v>0</v>
      </c>
      <c r="F411" s="1">
        <v>0</v>
      </c>
      <c r="G411" s="2">
        <f t="shared" si="8"/>
        <v>1445.4795999999999</v>
      </c>
      <c r="H411" s="2">
        <f t="shared" si="9"/>
        <v>0.39999999999986358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533.54999999999995</v>
      </c>
      <c r="E414" s="1">
        <v>0</v>
      </c>
      <c r="F414" s="1">
        <v>0</v>
      </c>
      <c r="G414" s="2">
        <f t="shared" si="8"/>
        <v>440.71229999999991</v>
      </c>
      <c r="H414" s="2">
        <f t="shared" si="9"/>
        <v>0.45000000000004547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533.54999999999995</v>
      </c>
      <c r="E478" s="1">
        <v>0</v>
      </c>
      <c r="F478" s="1">
        <v>0</v>
      </c>
      <c r="G478" s="2">
        <f t="shared" si="8"/>
        <v>509.00669999999991</v>
      </c>
      <c r="H478" s="2">
        <f t="shared" si="9"/>
        <v>0.45000000000004547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533.54999999999995</v>
      </c>
      <c r="E496" s="1">
        <v>0</v>
      </c>
      <c r="F496" s="1">
        <v>0</v>
      </c>
      <c r="G496" s="2">
        <f t="shared" si="8"/>
        <v>528.21449999999993</v>
      </c>
      <c r="H496" s="2">
        <f t="shared" si="9"/>
        <v>0.45000000000004547</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533.54999999999995</v>
      </c>
      <c r="E497" s="1">
        <v>0</v>
      </c>
      <c r="F497" s="1">
        <v>0</v>
      </c>
      <c r="G497" s="2">
        <f t="shared" si="8"/>
        <v>529.28159999999991</v>
      </c>
      <c r="H497" s="2">
        <f t="shared" si="9"/>
        <v>0.45000000000004547</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222.31</v>
      </c>
      <c r="E522" s="1">
        <v>0</v>
      </c>
      <c r="F522" s="1">
        <v>0</v>
      </c>
      <c r="G522" s="2">
        <f t="shared" ref="G522:G809" si="10">(B522/1000)*(C522*1+D522*2)</f>
        <v>231.64702</v>
      </c>
      <c r="H522" s="2">
        <f t="shared" ref="H522:H809" si="11">ABS(C522-ROUND(C522,0))+ABS(D522-ROUND(D522,0))</f>
        <v>0.31000000000000227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222.31</v>
      </c>
      <c r="E587" s="1">
        <v>0</v>
      </c>
      <c r="F587" s="1">
        <v>0</v>
      </c>
      <c r="G587" s="2">
        <f t="shared" si="10"/>
        <v>260.54732000000001</v>
      </c>
      <c r="H587" s="2">
        <f t="shared" si="11"/>
        <v>0.31000000000000227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222.31</v>
      </c>
      <c r="E606" s="1">
        <v>0</v>
      </c>
      <c r="F606" s="1">
        <v>0</v>
      </c>
      <c r="G606" s="2">
        <f t="shared" si="10"/>
        <v>268.99509999999998</v>
      </c>
      <c r="H606" s="2">
        <f t="shared" si="11"/>
        <v>0.31000000000000227</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222.31</v>
      </c>
      <c r="E607" s="1">
        <v>0</v>
      </c>
      <c r="F607" s="1">
        <v>0</v>
      </c>
      <c r="G607" s="2">
        <f t="shared" si="10"/>
        <v>269.43972000000002</v>
      </c>
      <c r="H607" s="2">
        <f t="shared" si="11"/>
        <v>0.31000000000000227</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311.23999999999995</v>
      </c>
      <c r="E629" s="1">
        <v>0</v>
      </c>
      <c r="F629" s="1">
        <v>0</v>
      </c>
      <c r="G629" s="2">
        <f t="shared" si="10"/>
        <v>390.91743999999994</v>
      </c>
      <c r="H629" s="2">
        <f t="shared" si="11"/>
        <v>0.23999999999995225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778796.6100000001</v>
      </c>
      <c r="D633" s="1">
        <f>'PR-RAS'!E639</f>
        <v>880510.46</v>
      </c>
      <c r="E633" s="1">
        <v>0</v>
      </c>
      <c r="F633" s="1">
        <v>0</v>
      </c>
      <c r="G633" s="2">
        <f t="shared" si="10"/>
        <v>1605164.6789600002</v>
      </c>
      <c r="H633" s="2">
        <f t="shared" si="11"/>
        <v>0.84999999986030161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778558.52</v>
      </c>
      <c r="D634" s="1">
        <f>'PR-RAS'!E640</f>
        <v>860629.06</v>
      </c>
      <c r="E634" s="1">
        <v>0</v>
      </c>
      <c r="F634" s="1">
        <v>0</v>
      </c>
      <c r="G634" s="2">
        <f t="shared" si="10"/>
        <v>1582383.9331200002</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238.09000000008382</v>
      </c>
      <c r="D635" s="1">
        <f>'PR-RAS'!E641</f>
        <v>19881.399999999907</v>
      </c>
      <c r="E635" s="1">
        <v>0</v>
      </c>
      <c r="F635" s="1">
        <v>0</v>
      </c>
      <c r="G635" s="2">
        <f t="shared" si="10"/>
        <v>25360.564259999934</v>
      </c>
      <c r="H635" s="2">
        <f t="shared" si="11"/>
        <v>0.48999999999068677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1028.92</v>
      </c>
      <c r="D637" s="1">
        <f>'PR-RAS'!E643</f>
        <v>1248.32</v>
      </c>
      <c r="E637" s="1">
        <v>0</v>
      </c>
      <c r="F637" s="1">
        <v>0</v>
      </c>
      <c r="G637" s="2">
        <f t="shared" si="10"/>
        <v>2242.2561599999999</v>
      </c>
      <c r="H637" s="2">
        <f t="shared" si="11"/>
        <v>0.39999999999986358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1267.0100000000839</v>
      </c>
      <c r="D639" s="1">
        <f>'PR-RAS'!E645</f>
        <v>21129.719999999907</v>
      </c>
      <c r="E639" s="1">
        <v>0</v>
      </c>
      <c r="F639" s="1">
        <v>0</v>
      </c>
      <c r="G639" s="2">
        <f t="shared" si="10"/>
        <v>27769.875099999932</v>
      </c>
      <c r="H639" s="2">
        <f t="shared" si="11"/>
        <v>0.29000000017731509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52175.69</v>
      </c>
      <c r="D641" s="1">
        <f>'PR-RAS'!E647</f>
        <v>59850.6</v>
      </c>
      <c r="E641" s="1">
        <v>0</v>
      </c>
      <c r="F641" s="1">
        <v>0</v>
      </c>
      <c r="G641" s="2">
        <f t="shared" si="10"/>
        <v>110001.20960000002</v>
      </c>
      <c r="H641" s="2">
        <f t="shared" si="11"/>
        <v>0.70999999999912689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8438.06</v>
      </c>
      <c r="D642" s="1">
        <f>'PR-RAS'!E649</f>
        <v>15619.07</v>
      </c>
      <c r="E642" s="1">
        <v>0</v>
      </c>
      <c r="F642" s="1">
        <v>0</v>
      </c>
      <c r="G642" s="2">
        <f t="shared" si="10"/>
        <v>25432.444199999998</v>
      </c>
      <c r="H642" s="2">
        <f t="shared" si="11"/>
        <v>0.12999999999919964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127166.2</v>
      </c>
      <c r="D643" s="1">
        <f>'PR-RAS'!E650</f>
        <v>218566.12</v>
      </c>
      <c r="E643" s="1">
        <v>0</v>
      </c>
      <c r="F643" s="1">
        <v>0</v>
      </c>
      <c r="G643" s="2">
        <f t="shared" si="10"/>
        <v>362279.59847999999</v>
      </c>
      <c r="H643" s="2">
        <f t="shared" si="11"/>
        <v>0.319999999992433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119985.19</v>
      </c>
      <c r="D644" s="1">
        <f>'PR-RAS'!E651</f>
        <v>198851.61</v>
      </c>
      <c r="E644" s="1">
        <v>0</v>
      </c>
      <c r="F644" s="1">
        <v>0</v>
      </c>
      <c r="G644" s="2">
        <f t="shared" si="10"/>
        <v>332873.64762999996</v>
      </c>
      <c r="H644" s="2">
        <f t="shared" si="11"/>
        <v>0.58000000001629815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15619.070000000007</v>
      </c>
      <c r="D645" s="1">
        <f>'PR-RAS'!E652</f>
        <v>35333.580000000016</v>
      </c>
      <c r="E645" s="1">
        <v>0</v>
      </c>
      <c r="F645" s="1">
        <v>0</v>
      </c>
      <c r="G645" s="2">
        <f t="shared" si="10"/>
        <v>55568.332120000028</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40</v>
      </c>
      <c r="E647" s="1">
        <v>0</v>
      </c>
      <c r="F647" s="1">
        <v>0</v>
      </c>
      <c r="G647" s="2">
        <f t="shared" si="10"/>
        <v>78.811999999999998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40</v>
      </c>
      <c r="E649" s="1">
        <v>0</v>
      </c>
      <c r="F649" s="1">
        <v>0</v>
      </c>
      <c r="G649" s="2">
        <f t="shared" si="10"/>
        <v>75.816000000000003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251.39</v>
      </c>
      <c r="D662" s="1">
        <f>'PR-RAS'!E669</f>
        <v>0</v>
      </c>
      <c r="E662" s="1">
        <v>0</v>
      </c>
      <c r="F662" s="1">
        <v>0</v>
      </c>
      <c r="G662" s="2">
        <f t="shared" si="10"/>
        <v>166.16879</v>
      </c>
      <c r="H662" s="2">
        <f t="shared" si="11"/>
        <v>0.38999999999998636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633051.32999999996</v>
      </c>
      <c r="D668" s="1">
        <f>'PR-RAS'!E675</f>
        <v>705163.62</v>
      </c>
      <c r="E668" s="1">
        <v>0</v>
      </c>
      <c r="F668" s="1">
        <v>0</v>
      </c>
      <c r="G668" s="2">
        <f t="shared" si="10"/>
        <v>1362933.5061899999</v>
      </c>
      <c r="H668" s="2">
        <f t="shared" si="11"/>
        <v>0.7099999999627471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17243.43</v>
      </c>
      <c r="D669" s="1">
        <f>'PR-RAS'!E676</f>
        <v>15669.2</v>
      </c>
      <c r="E669" s="1">
        <v>0</v>
      </c>
      <c r="F669" s="1">
        <v>0</v>
      </c>
      <c r="G669" s="2">
        <f t="shared" si="10"/>
        <v>32452.662440000004</v>
      </c>
      <c r="H669" s="2">
        <f t="shared" si="11"/>
        <v>0.63000000000101863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17802.13</v>
      </c>
      <c r="D670" s="1">
        <f>'PR-RAS'!E677</f>
        <v>7758.98</v>
      </c>
      <c r="E670" s="1">
        <v>0</v>
      </c>
      <c r="F670" s="1">
        <v>0</v>
      </c>
      <c r="G670" s="2">
        <f t="shared" si="10"/>
        <v>22291.140209999998</v>
      </c>
      <c r="H670" s="2">
        <f t="shared" si="11"/>
        <v>0.15000000000145519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23790.09</v>
      </c>
      <c r="E687" s="1">
        <v>0</v>
      </c>
      <c r="F687" s="1">
        <v>0</v>
      </c>
      <c r="G687" s="2">
        <f t="shared" si="10"/>
        <v>32640.003480000003</v>
      </c>
      <c r="H687" s="2">
        <f t="shared" si="11"/>
        <v>9.0000000000145519E-2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5201.2700000000004</v>
      </c>
      <c r="D703" s="1">
        <f>'PR-RAS'!E710</f>
        <v>632.77</v>
      </c>
      <c r="E703" s="1">
        <v>0</v>
      </c>
      <c r="F703" s="1">
        <v>0</v>
      </c>
      <c r="G703" s="2">
        <f t="shared" si="10"/>
        <v>4539.7006199999996</v>
      </c>
      <c r="H703" s="2">
        <f t="shared" si="11"/>
        <v>0.50000000000045475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60358.38</v>
      </c>
      <c r="E705" s="1">
        <v>0</v>
      </c>
      <c r="F705" s="1">
        <v>0</v>
      </c>
      <c r="G705" s="2">
        <f t="shared" si="10"/>
        <v>84984.599039999986</v>
      </c>
      <c r="H705" s="2">
        <f t="shared" si="11"/>
        <v>0.37999999999738066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2031.87</v>
      </c>
      <c r="D709" s="1">
        <f>'PR-RAS'!E716</f>
        <v>4264.6499999999996</v>
      </c>
      <c r="E709" s="1">
        <v>0</v>
      </c>
      <c r="F709" s="1">
        <v>0</v>
      </c>
      <c r="G709" s="2">
        <f t="shared" si="10"/>
        <v>7477.3083599999982</v>
      </c>
      <c r="H709" s="2">
        <f t="shared" si="11"/>
        <v>0.48000000000047294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955.56</v>
      </c>
      <c r="D710" s="1">
        <f>'PR-RAS'!E717</f>
        <v>491.49</v>
      </c>
      <c r="E710" s="1">
        <v>0</v>
      </c>
      <c r="F710" s="1">
        <v>0</v>
      </c>
      <c r="G710" s="2">
        <f t="shared" si="10"/>
        <v>1374.4248599999999</v>
      </c>
      <c r="H710" s="2">
        <f t="shared" si="11"/>
        <v>0.93000000000006366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19846.03</v>
      </c>
      <c r="D711" s="1">
        <f>'PR-RAS'!E718</f>
        <v>23168.53</v>
      </c>
      <c r="E711" s="1">
        <v>0</v>
      </c>
      <c r="F711" s="1">
        <v>0</v>
      </c>
      <c r="G711" s="2">
        <f t="shared" si="10"/>
        <v>46989.993899999994</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2070.48</v>
      </c>
      <c r="D713" s="1">
        <f>'PR-RAS'!E720</f>
        <v>1592.63</v>
      </c>
      <c r="E713" s="1">
        <v>0</v>
      </c>
      <c r="F713" s="1">
        <v>0</v>
      </c>
      <c r="G713" s="2">
        <f t="shared" si="10"/>
        <v>3742.0868799999998</v>
      </c>
      <c r="H713" s="2">
        <f t="shared" si="11"/>
        <v>0.84999999999990905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300</v>
      </c>
      <c r="E714" s="1">
        <v>0</v>
      </c>
      <c r="F714" s="1">
        <v>0</v>
      </c>
      <c r="G714" s="2">
        <f t="shared" si="10"/>
        <v>427.79999999999995</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392.62</v>
      </c>
      <c r="D715" s="1">
        <f>'PR-RAS'!E722</f>
        <v>574.69000000000005</v>
      </c>
      <c r="E715" s="1">
        <v>0</v>
      </c>
      <c r="F715" s="1">
        <v>0</v>
      </c>
      <c r="G715" s="2">
        <f t="shared" si="10"/>
        <v>1100.9880000000001</v>
      </c>
      <c r="H715" s="2">
        <f t="shared" si="11"/>
        <v>0.68999999999994088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14674.71</v>
      </c>
      <c r="D821" s="1">
        <f>'PR-RAS'!E828</f>
        <v>13515.2</v>
      </c>
      <c r="E821" s="1">
        <v>0</v>
      </c>
      <c r="F821" s="1">
        <v>0</v>
      </c>
      <c r="G821" s="2">
        <f t="shared" si="18"/>
        <v>34198.190199999997</v>
      </c>
      <c r="H821" s="2">
        <f t="shared" si="19"/>
        <v>0.49000000000160071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1943733.7200000002</v>
      </c>
      <c r="D984" s="6">
        <f>BILANCA!E6</f>
        <v>1933033.4600000004</v>
      </c>
      <c r="E984" s="6">
        <v>0</v>
      </c>
      <c r="F984" s="6">
        <v>0</v>
      </c>
      <c r="G984" s="7">
        <f t="shared" ref="G984:G1241" si="22">B984/1000*C984+B984/500*D984</f>
        <v>5809.8006400000013</v>
      </c>
      <c r="H984" s="7">
        <f t="shared" si="19"/>
        <v>0.74000000022351742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1870521.7600000002</v>
      </c>
      <c r="D985" s="1">
        <f>BILANCA!E7</f>
        <v>1827531.3400000003</v>
      </c>
      <c r="E985" s="1">
        <v>0</v>
      </c>
      <c r="F985" s="1">
        <v>0</v>
      </c>
      <c r="G985" s="2">
        <f t="shared" si="22"/>
        <v>11051.168880000003</v>
      </c>
      <c r="H985" s="2">
        <f t="shared" si="19"/>
        <v>0.58000000007450581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49471.96</v>
      </c>
      <c r="D986" s="1">
        <f>BILANCA!E8</f>
        <v>49471.96</v>
      </c>
      <c r="E986" s="1">
        <v>0</v>
      </c>
      <c r="F986" s="1">
        <v>0</v>
      </c>
      <c r="G986" s="2">
        <f t="shared" si="22"/>
        <v>445.24763999999993</v>
      </c>
      <c r="H986" s="2">
        <f t="shared" si="19"/>
        <v>8.000000000174623E-2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2483.5</v>
      </c>
      <c r="D987" s="1">
        <f>BILANCA!E9</f>
        <v>2483.5</v>
      </c>
      <c r="E987" s="1">
        <v>0</v>
      </c>
      <c r="F987" s="1">
        <v>0</v>
      </c>
      <c r="G987" s="2">
        <f t="shared" si="22"/>
        <v>29.802000000000003</v>
      </c>
      <c r="H987" s="2">
        <f t="shared" si="19"/>
        <v>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46988.46</v>
      </c>
      <c r="D988" s="1">
        <f>BILANCA!E10</f>
        <v>46988.46</v>
      </c>
      <c r="E988" s="1">
        <v>0</v>
      </c>
      <c r="F988" s="1">
        <v>0</v>
      </c>
      <c r="G988" s="2">
        <f t="shared" si="22"/>
        <v>704.82690000000002</v>
      </c>
      <c r="H988" s="2">
        <f t="shared" si="19"/>
        <v>0.91999999999825377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1821049.8000000003</v>
      </c>
      <c r="D990" s="1">
        <f>BILANCA!E12</f>
        <v>1778059.3800000004</v>
      </c>
      <c r="E990" s="1">
        <v>0</v>
      </c>
      <c r="F990" s="1">
        <v>0</v>
      </c>
      <c r="G990" s="2">
        <f t="shared" si="22"/>
        <v>37640.17992000001</v>
      </c>
      <c r="H990" s="2">
        <f t="shared" si="19"/>
        <v>0.58000000007450581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1731365.6100000003</v>
      </c>
      <c r="D991" s="1">
        <f>BILANCA!E13</f>
        <v>1692931.1100000003</v>
      </c>
      <c r="E991" s="1">
        <v>0</v>
      </c>
      <c r="F991" s="1">
        <v>0</v>
      </c>
      <c r="G991" s="2">
        <f t="shared" si="22"/>
        <v>40937.822640000013</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2346048.2000000002</v>
      </c>
      <c r="D993" s="1">
        <f>BILANCA!E15</f>
        <v>2346048.2000000002</v>
      </c>
      <c r="E993" s="1">
        <v>0</v>
      </c>
      <c r="F993" s="1">
        <v>0</v>
      </c>
      <c r="G993" s="2">
        <f t="shared" si="22"/>
        <v>70381.446000000011</v>
      </c>
      <c r="H993" s="2">
        <f t="shared" si="19"/>
        <v>0.40000000037252903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51074.48</v>
      </c>
      <c r="D995" s="1">
        <f>BILANCA!E17</f>
        <v>59036.98</v>
      </c>
      <c r="E995" s="1">
        <v>0</v>
      </c>
      <c r="F995" s="1">
        <v>0</v>
      </c>
      <c r="G995" s="2">
        <f t="shared" si="22"/>
        <v>2029.7812800000002</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665757.06999999995</v>
      </c>
      <c r="D996" s="1">
        <f>BILANCA!E18</f>
        <v>712154.07</v>
      </c>
      <c r="E996" s="1">
        <v>0</v>
      </c>
      <c r="F996" s="1">
        <v>0</v>
      </c>
      <c r="G996" s="2">
        <f t="shared" si="22"/>
        <v>27170.847729999998</v>
      </c>
      <c r="H996" s="2">
        <f t="shared" si="19"/>
        <v>0.13999999989755452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77903.429999999993</v>
      </c>
      <c r="D997" s="1">
        <f>BILANCA!E19</f>
        <v>80609.110000000044</v>
      </c>
      <c r="E997" s="1">
        <v>0</v>
      </c>
      <c r="F997" s="1">
        <v>0</v>
      </c>
      <c r="G997" s="2">
        <f t="shared" si="22"/>
        <v>3347.7031000000015</v>
      </c>
      <c r="H997" s="2">
        <f t="shared" si="19"/>
        <v>0.5400000000372529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296810.03999999998</v>
      </c>
      <c r="D998" s="1">
        <f>BILANCA!E20</f>
        <v>297788.76</v>
      </c>
      <c r="E998" s="1">
        <v>0</v>
      </c>
      <c r="F998" s="1">
        <v>0</v>
      </c>
      <c r="G998" s="2">
        <f t="shared" si="22"/>
        <v>13385.813399999999</v>
      </c>
      <c r="H998" s="2">
        <f t="shared" si="19"/>
        <v>0.27999999996973202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2987.65</v>
      </c>
      <c r="D999" s="1">
        <f>BILANCA!E21</f>
        <v>2987.65</v>
      </c>
      <c r="E999" s="1">
        <v>0</v>
      </c>
      <c r="F999" s="1">
        <v>0</v>
      </c>
      <c r="G999" s="2">
        <f t="shared" si="22"/>
        <v>143.40720000000002</v>
      </c>
      <c r="H999" s="2">
        <f t="shared" si="19"/>
        <v>0.6999999999998181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19040.79</v>
      </c>
      <c r="D1000" s="1">
        <f>BILANCA!E22</f>
        <v>19047.530000000002</v>
      </c>
      <c r="E1000" s="1">
        <v>0</v>
      </c>
      <c r="F1000" s="1">
        <v>0</v>
      </c>
      <c r="G1000" s="2">
        <f t="shared" si="22"/>
        <v>971.3094500000002</v>
      </c>
      <c r="H1000" s="2">
        <f t="shared" si="19"/>
        <v>0.67999999999665306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338.44</v>
      </c>
      <c r="D1001" s="1">
        <f>BILANCA!E23</f>
        <v>338.44</v>
      </c>
      <c r="E1001" s="1">
        <v>0</v>
      </c>
      <c r="F1001" s="1">
        <v>0</v>
      </c>
      <c r="G1001" s="2">
        <f t="shared" si="22"/>
        <v>18.275759999999998</v>
      </c>
      <c r="H1001" s="2">
        <f t="shared" si="19"/>
        <v>0.87999999999999545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1563.05</v>
      </c>
      <c r="E1002" s="1">
        <v>0</v>
      </c>
      <c r="F1002" s="1">
        <v>0</v>
      </c>
      <c r="G1002" s="2">
        <f t="shared" si="22"/>
        <v>59.395899999999997</v>
      </c>
      <c r="H1002" s="2">
        <f t="shared" si="19"/>
        <v>4.9999999999954525E-2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49862.25</v>
      </c>
      <c r="D1003" s="1">
        <f>BILANCA!E25</f>
        <v>48299.200000000004</v>
      </c>
      <c r="E1003" s="1">
        <v>0</v>
      </c>
      <c r="F1003" s="1">
        <v>0</v>
      </c>
      <c r="G1003" s="2">
        <f t="shared" si="22"/>
        <v>2929.2130000000002</v>
      </c>
      <c r="H1003" s="2">
        <f t="shared" si="19"/>
        <v>0.45000000000436557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9759.5</v>
      </c>
      <c r="D1004" s="1">
        <f>BILANCA!E26</f>
        <v>11479.72</v>
      </c>
      <c r="E1004" s="1">
        <v>0</v>
      </c>
      <c r="F1004" s="1">
        <v>0</v>
      </c>
      <c r="G1004" s="2">
        <f t="shared" si="22"/>
        <v>687.09773999999993</v>
      </c>
      <c r="H1004" s="2">
        <f t="shared" si="19"/>
        <v>0.78000000000065484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300895.24</v>
      </c>
      <c r="D1006" s="1">
        <f>BILANCA!E28</f>
        <v>300895.24</v>
      </c>
      <c r="E1006" s="1">
        <v>0</v>
      </c>
      <c r="F1006" s="1">
        <v>0</v>
      </c>
      <c r="G1006" s="2">
        <f t="shared" si="22"/>
        <v>20761.771560000001</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366.53</v>
      </c>
      <c r="D1007" s="1">
        <f>BILANCA!E29</f>
        <v>366.53</v>
      </c>
      <c r="E1007" s="1">
        <v>0</v>
      </c>
      <c r="F1007" s="1">
        <v>0</v>
      </c>
      <c r="G1007" s="2">
        <f t="shared" si="22"/>
        <v>26.390159999999995</v>
      </c>
      <c r="H1007" s="2">
        <f t="shared" si="19"/>
        <v>0.94000000000005457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451.12</v>
      </c>
      <c r="D1008" s="1">
        <f>BILANCA!E30</f>
        <v>451.12</v>
      </c>
      <c r="E1008" s="1">
        <v>0</v>
      </c>
      <c r="F1008" s="1">
        <v>0</v>
      </c>
      <c r="G1008" s="2">
        <f t="shared" si="22"/>
        <v>33.834000000000003</v>
      </c>
      <c r="H1008" s="2">
        <f t="shared" si="19"/>
        <v>0.24000000000000909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84.59</v>
      </c>
      <c r="D1012" s="1">
        <f>BILANCA!E34</f>
        <v>84.59</v>
      </c>
      <c r="E1012" s="1">
        <v>0</v>
      </c>
      <c r="F1012" s="1">
        <v>0</v>
      </c>
      <c r="G1012" s="2">
        <f t="shared" si="22"/>
        <v>7.3593299999999999</v>
      </c>
      <c r="H1012" s="2">
        <f t="shared" si="19"/>
        <v>0.81999999999999318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11414.229999999996</v>
      </c>
      <c r="D1013" s="1">
        <f>BILANCA!E35</f>
        <v>4152.6300000000047</v>
      </c>
      <c r="E1013" s="1">
        <v>0</v>
      </c>
      <c r="F1013" s="1">
        <v>0</v>
      </c>
      <c r="G1013" s="2">
        <f t="shared" si="22"/>
        <v>591.58470000000011</v>
      </c>
      <c r="H1013" s="2">
        <f t="shared" si="19"/>
        <v>0.59999999999126885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53790.17</v>
      </c>
      <c r="D1014" s="1">
        <f>BILANCA!E36</f>
        <v>61440.55</v>
      </c>
      <c r="E1014" s="1">
        <v>0</v>
      </c>
      <c r="F1014" s="1">
        <v>0</v>
      </c>
      <c r="G1014" s="2">
        <f t="shared" si="22"/>
        <v>5476.8093699999999</v>
      </c>
      <c r="H1014" s="2">
        <f t="shared" si="19"/>
        <v>0.61999999999534339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42375.94</v>
      </c>
      <c r="D1018" s="1">
        <f>BILANCA!E40</f>
        <v>57287.92</v>
      </c>
      <c r="E1018" s="1">
        <v>0</v>
      </c>
      <c r="F1018" s="1">
        <v>0</v>
      </c>
      <c r="G1018" s="2">
        <f t="shared" si="22"/>
        <v>5493.3123000000005</v>
      </c>
      <c r="H1018" s="2">
        <f t="shared" si="19"/>
        <v>0.13999999999941792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35495.79</v>
      </c>
      <c r="D1032" s="1">
        <f>BILANCA!E54</f>
        <v>38465.730000000003</v>
      </c>
      <c r="E1032" s="1">
        <v>0</v>
      </c>
      <c r="F1032" s="1">
        <v>0</v>
      </c>
      <c r="G1032" s="2">
        <f t="shared" si="22"/>
        <v>5508.9352500000005</v>
      </c>
      <c r="H1032" s="2">
        <f t="shared" si="19"/>
        <v>0.47999999999592546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35495.79</v>
      </c>
      <c r="D1033" s="1">
        <f>BILANCA!E55</f>
        <v>38465.730000000003</v>
      </c>
      <c r="E1033" s="1">
        <v>0</v>
      </c>
      <c r="F1033" s="1">
        <v>0</v>
      </c>
      <c r="G1033" s="2">
        <f t="shared" si="22"/>
        <v>5621.3625000000002</v>
      </c>
      <c r="H1033" s="2">
        <f t="shared" si="19"/>
        <v>0.47999999999592546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73211.960000000006</v>
      </c>
      <c r="D1046" s="1">
        <f>BILANCA!E68</f>
        <v>105502.12</v>
      </c>
      <c r="E1046" s="1">
        <v>0</v>
      </c>
      <c r="F1046" s="1">
        <v>0</v>
      </c>
      <c r="G1046" s="2">
        <f t="shared" si="22"/>
        <v>17905.620599999998</v>
      </c>
      <c r="H1046" s="2">
        <f t="shared" si="19"/>
        <v>0.15999999998894054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15619.07</v>
      </c>
      <c r="D1047" s="1">
        <f>BILANCA!E69</f>
        <v>35333.58</v>
      </c>
      <c r="E1047" s="1">
        <v>0</v>
      </c>
      <c r="F1047" s="1">
        <v>0</v>
      </c>
      <c r="G1047" s="2">
        <f t="shared" si="22"/>
        <v>5522.3187200000011</v>
      </c>
      <c r="H1047" s="2">
        <f t="shared" si="19"/>
        <v>0.48999999999796273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15619.07</v>
      </c>
      <c r="D1048" s="1">
        <f>BILANCA!E70</f>
        <v>35333.58</v>
      </c>
      <c r="E1048" s="1">
        <v>0</v>
      </c>
      <c r="F1048" s="1">
        <v>0</v>
      </c>
      <c r="G1048" s="2">
        <f t="shared" si="22"/>
        <v>5608.6049500000008</v>
      </c>
      <c r="H1048" s="2">
        <f t="shared" si="19"/>
        <v>0.48999999999796273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15619.07</v>
      </c>
      <c r="D1050" s="1">
        <f>BILANCA!E72</f>
        <v>35333.58</v>
      </c>
      <c r="E1050" s="1">
        <v>0</v>
      </c>
      <c r="F1050" s="1">
        <v>0</v>
      </c>
      <c r="G1050" s="2">
        <f t="shared" si="22"/>
        <v>5781.1774100000002</v>
      </c>
      <c r="H1050" s="2">
        <f t="shared" si="19"/>
        <v>0.48999999999796273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5356.15</v>
      </c>
      <c r="D1056" s="1">
        <f>BILANCA!E78</f>
        <v>10256.89</v>
      </c>
      <c r="E1056" s="1">
        <v>0</v>
      </c>
      <c r="F1056" s="1">
        <v>0</v>
      </c>
      <c r="G1056" s="2">
        <f t="shared" si="22"/>
        <v>1888.5048899999997</v>
      </c>
      <c r="H1056" s="2">
        <f t="shared" si="19"/>
        <v>0.26000000000021828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57.99</v>
      </c>
      <c r="D1062" s="1">
        <f>BILANCA!E84</f>
        <v>57.99</v>
      </c>
      <c r="E1062" s="1">
        <v>0</v>
      </c>
      <c r="F1062" s="1">
        <v>0</v>
      </c>
      <c r="G1062" s="2">
        <f t="shared" si="22"/>
        <v>13.743630000000001</v>
      </c>
      <c r="H1062" s="2">
        <f t="shared" si="19"/>
        <v>1.9999999999996021E-2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5298.16</v>
      </c>
      <c r="D1064" s="1">
        <f>BILANCA!E86</f>
        <v>10198.9</v>
      </c>
      <c r="E1064" s="1">
        <v>0</v>
      </c>
      <c r="F1064" s="1">
        <v>0</v>
      </c>
      <c r="G1064" s="2">
        <f t="shared" si="22"/>
        <v>2081.3727600000002</v>
      </c>
      <c r="H1064" s="2">
        <f t="shared" si="19"/>
        <v>0.26000000000021828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61.05</v>
      </c>
      <c r="D1124" s="1">
        <f>BILANCA!E146</f>
        <v>61.05</v>
      </c>
      <c r="E1124" s="1">
        <v>0</v>
      </c>
      <c r="F1124" s="1">
        <v>0</v>
      </c>
      <c r="G1124" s="2">
        <f t="shared" si="22"/>
        <v>25.824149999999996</v>
      </c>
      <c r="H1124" s="2">
        <f t="shared" si="23"/>
        <v>9.9999999999994316E-2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61.05</v>
      </c>
      <c r="D1138" s="1">
        <f>BILANCA!E160</f>
        <v>61.05</v>
      </c>
      <c r="E1138" s="1">
        <v>0</v>
      </c>
      <c r="F1138" s="1">
        <v>0</v>
      </c>
      <c r="G1138" s="2">
        <f t="shared" si="22"/>
        <v>28.388249999999999</v>
      </c>
      <c r="H1138" s="2">
        <f t="shared" si="23"/>
        <v>9.9999999999994316E-2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52175.69</v>
      </c>
      <c r="D1148" s="1">
        <f>BILANCA!E170</f>
        <v>59850.6</v>
      </c>
      <c r="E1148" s="1">
        <v>0</v>
      </c>
      <c r="F1148" s="1">
        <v>0</v>
      </c>
      <c r="G1148" s="2">
        <f t="shared" si="22"/>
        <v>28359.686850000002</v>
      </c>
      <c r="H1148" s="2">
        <f t="shared" si="23"/>
        <v>0.70999999999912689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265.04000000000002</v>
      </c>
      <c r="E1149" s="1">
        <v>0</v>
      </c>
      <c r="F1149" s="1">
        <v>0</v>
      </c>
      <c r="G1149" s="2">
        <f t="shared" si="22"/>
        <v>87.993280000000013</v>
      </c>
      <c r="H1149" s="2">
        <f t="shared" si="23"/>
        <v>4.0000000000020464E-2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52175.69</v>
      </c>
      <c r="D1151" s="1">
        <f>BILANCA!E173</f>
        <v>59585.56</v>
      </c>
      <c r="E1151" s="1">
        <v>0</v>
      </c>
      <c r="F1151" s="1">
        <v>0</v>
      </c>
      <c r="G1151" s="2">
        <f t="shared" si="22"/>
        <v>28786.264080000001</v>
      </c>
      <c r="H1151" s="2">
        <f t="shared" si="23"/>
        <v>0.75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1943733.72</v>
      </c>
      <c r="D1152" s="1">
        <f>BILANCA!E175</f>
        <v>1933033.46</v>
      </c>
      <c r="E1152" s="1">
        <v>0</v>
      </c>
      <c r="F1152" s="1">
        <v>0</v>
      </c>
      <c r="G1152" s="2">
        <f t="shared" si="22"/>
        <v>981856.30816000002</v>
      </c>
      <c r="H1152" s="2">
        <f t="shared" si="23"/>
        <v>0.73999999999068677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71944.960000000006</v>
      </c>
      <c r="D1153" s="1">
        <f>BILANCA!E176</f>
        <v>84683.670000000013</v>
      </c>
      <c r="E1153" s="1">
        <v>0</v>
      </c>
      <c r="F1153" s="1">
        <v>0</v>
      </c>
      <c r="G1153" s="2">
        <f t="shared" si="22"/>
        <v>41023.091000000008</v>
      </c>
      <c r="H1153" s="2">
        <f t="shared" si="23"/>
        <v>0.36999999998079147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71411.41</v>
      </c>
      <c r="D1154" s="1">
        <f>BILANCA!E177</f>
        <v>82403.010000000009</v>
      </c>
      <c r="E1154" s="1">
        <v>0</v>
      </c>
      <c r="F1154" s="1">
        <v>0</v>
      </c>
      <c r="G1154" s="2">
        <f t="shared" si="22"/>
        <v>40393.180530000005</v>
      </c>
      <c r="H1154" s="2">
        <f t="shared" si="23"/>
        <v>0.42000000001280569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50740.39</v>
      </c>
      <c r="D1155" s="1">
        <f>BILANCA!E178</f>
        <v>58084.639999999999</v>
      </c>
      <c r="E1155" s="1">
        <v>0</v>
      </c>
      <c r="F1155" s="1">
        <v>0</v>
      </c>
      <c r="G1155" s="2">
        <f t="shared" si="22"/>
        <v>28708.463239999997</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15808.23</v>
      </c>
      <c r="D1156" s="1">
        <f>BILANCA!E179</f>
        <v>12145.43</v>
      </c>
      <c r="E1156" s="1">
        <v>0</v>
      </c>
      <c r="F1156" s="1">
        <v>0</v>
      </c>
      <c r="G1156" s="2">
        <f t="shared" si="22"/>
        <v>6937.14257</v>
      </c>
      <c r="H1156" s="2">
        <f t="shared" si="23"/>
        <v>0.65999999999985448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38.71</v>
      </c>
      <c r="D1157" s="1">
        <f>BILANCA!E180</f>
        <v>40.26</v>
      </c>
      <c r="E1157" s="1">
        <v>0</v>
      </c>
      <c r="F1157" s="1">
        <v>0</v>
      </c>
      <c r="G1157" s="2">
        <f t="shared" si="22"/>
        <v>20.746019999999998</v>
      </c>
      <c r="H1157" s="2">
        <f t="shared" si="23"/>
        <v>0.54999999999999716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38.71</v>
      </c>
      <c r="D1160" s="1">
        <f>BILANCA!E183</f>
        <v>40.26</v>
      </c>
      <c r="E1160" s="1">
        <v>0</v>
      </c>
      <c r="F1160" s="1">
        <v>0</v>
      </c>
      <c r="G1160" s="2">
        <f t="shared" si="22"/>
        <v>21.10371</v>
      </c>
      <c r="H1160" s="2">
        <f t="shared" si="23"/>
        <v>0.54999999999999716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4824.08</v>
      </c>
      <c r="D1165" s="1">
        <f>BILANCA!E188</f>
        <v>12132.68</v>
      </c>
      <c r="E1165" s="1">
        <v>0</v>
      </c>
      <c r="F1165" s="1">
        <v>0</v>
      </c>
      <c r="G1165" s="2">
        <f t="shared" si="22"/>
        <v>5294.27808</v>
      </c>
      <c r="H1165" s="2">
        <f t="shared" si="23"/>
        <v>0.3999999999996362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533.54999999999995</v>
      </c>
      <c r="D1166" s="1">
        <f>BILANCA!E189</f>
        <v>1969.42</v>
      </c>
      <c r="E1166" s="1">
        <v>0</v>
      </c>
      <c r="F1166" s="1">
        <v>0</v>
      </c>
      <c r="G1166" s="2">
        <f t="shared" si="22"/>
        <v>818.44736999999998</v>
      </c>
      <c r="H1166" s="2">
        <f t="shared" si="23"/>
        <v>0.87000000000011823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311.24</v>
      </c>
      <c r="E1183" s="1">
        <v>0</v>
      </c>
      <c r="F1183" s="1">
        <v>0</v>
      </c>
      <c r="G1183" s="2">
        <f t="shared" si="22"/>
        <v>124.49600000000001</v>
      </c>
      <c r="H1183" s="2">
        <f t="shared" si="23"/>
        <v>0.24000000000000909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311.24</v>
      </c>
      <c r="E1184" s="1">
        <v>0</v>
      </c>
      <c r="F1184" s="1">
        <v>0</v>
      </c>
      <c r="G1184" s="2">
        <f t="shared" si="22"/>
        <v>125.11848000000001</v>
      </c>
      <c r="H1184" s="2">
        <f t="shared" si="23"/>
        <v>0.24000000000000909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311.24</v>
      </c>
      <c r="E1192" s="1">
        <v>0</v>
      </c>
      <c r="F1192" s="1">
        <v>0</v>
      </c>
      <c r="G1192" s="2">
        <f t="shared" si="22"/>
        <v>130.09832</v>
      </c>
      <c r="H1192" s="2">
        <f t="shared" si="23"/>
        <v>0.24000000000000909</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1871788.76</v>
      </c>
      <c r="D1214" s="1">
        <f>BILANCA!E237</f>
        <v>1848349.79</v>
      </c>
      <c r="E1214" s="1">
        <v>0</v>
      </c>
      <c r="F1214" s="1">
        <v>0</v>
      </c>
      <c r="G1214" s="2">
        <f t="shared" si="22"/>
        <v>1286320.80654</v>
      </c>
      <c r="H1214" s="2">
        <f t="shared" si="23"/>
        <v>0.44999999995343387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1870521.75</v>
      </c>
      <c r="D1215" s="1">
        <f>BILANCA!E238</f>
        <v>1827220.07</v>
      </c>
      <c r="E1215" s="1">
        <v>0</v>
      </c>
      <c r="F1215" s="1">
        <v>0</v>
      </c>
      <c r="G1215" s="2">
        <f t="shared" si="22"/>
        <v>1281791.1584800002</v>
      </c>
      <c r="H1215" s="2">
        <f t="shared" si="23"/>
        <v>0.32000000006519258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1870521.75</v>
      </c>
      <c r="D1216" s="1">
        <f>BILANCA!E239</f>
        <v>1827531.31</v>
      </c>
      <c r="E1216" s="1">
        <v>0</v>
      </c>
      <c r="F1216" s="1">
        <v>0</v>
      </c>
      <c r="G1216" s="2">
        <f t="shared" si="22"/>
        <v>1287461.15821</v>
      </c>
      <c r="H1216" s="2">
        <f t="shared" si="23"/>
        <v>0.56000000005587935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1870521.75</v>
      </c>
      <c r="D1217" s="1">
        <f>BILANCA!E240</f>
        <v>1827531.31</v>
      </c>
      <c r="E1217" s="1">
        <v>0</v>
      </c>
      <c r="F1217" s="1">
        <v>0</v>
      </c>
      <c r="G1217" s="2">
        <f t="shared" si="22"/>
        <v>1292986.7425800001</v>
      </c>
      <c r="H1217" s="2">
        <f t="shared" si="23"/>
        <v>0.56000000005587935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311.24</v>
      </c>
      <c r="E1219" s="1">
        <v>0</v>
      </c>
      <c r="F1219" s="1">
        <v>0</v>
      </c>
      <c r="G1219" s="2">
        <f t="shared" si="22"/>
        <v>146.90528</v>
      </c>
      <c r="H1219" s="2">
        <f t="shared" si="23"/>
        <v>0.24000000000000909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311.24</v>
      </c>
      <c r="E1220" s="1">
        <v>0</v>
      </c>
      <c r="F1220" s="1">
        <v>0</v>
      </c>
      <c r="G1220" s="2">
        <f t="shared" si="22"/>
        <v>147.52776</v>
      </c>
      <c r="H1220" s="2">
        <f t="shared" si="23"/>
        <v>0.24000000000000909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1267.010000000002</v>
      </c>
      <c r="D1222" s="1">
        <f>BILANCA!E245</f>
        <v>21129.72</v>
      </c>
      <c r="E1222" s="1">
        <v>0</v>
      </c>
      <c r="F1222" s="1">
        <v>0</v>
      </c>
      <c r="G1222" s="2">
        <f t="shared" si="22"/>
        <v>10402.821550000001</v>
      </c>
      <c r="H1222" s="2">
        <f t="shared" si="23"/>
        <v>0.29000000000087311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44289.96</v>
      </c>
      <c r="D1223" s="1">
        <f>BILANCA!E246</f>
        <v>40690.400000000001</v>
      </c>
      <c r="E1223" s="1">
        <v>0</v>
      </c>
      <c r="F1223" s="1">
        <v>0</v>
      </c>
      <c r="G1223" s="2">
        <f t="shared" si="22"/>
        <v>30160.982400000001</v>
      </c>
      <c r="H1223" s="2">
        <f t="shared" si="23"/>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44289.96</v>
      </c>
      <c r="D1224" s="1">
        <f>BILANCA!E247</f>
        <v>40379.160000000003</v>
      </c>
      <c r="E1224" s="1">
        <v>0</v>
      </c>
      <c r="F1224" s="1">
        <v>0</v>
      </c>
      <c r="G1224" s="2">
        <f t="shared" si="22"/>
        <v>30136.635480000001</v>
      </c>
      <c r="H1224" s="2">
        <f t="shared" si="23"/>
        <v>0.20000000000436557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311.24</v>
      </c>
      <c r="E1226" s="1">
        <v>0</v>
      </c>
      <c r="F1226" s="1">
        <v>0</v>
      </c>
      <c r="G1226" s="2">
        <f t="shared" si="22"/>
        <v>151.26264</v>
      </c>
      <c r="H1226" s="2">
        <f t="shared" si="23"/>
        <v>0.24000000000000909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43022.95</v>
      </c>
      <c r="D1227" s="1">
        <f>BILANCA!E250</f>
        <v>19560.68</v>
      </c>
      <c r="E1227" s="1">
        <v>0</v>
      </c>
      <c r="F1227" s="1">
        <v>0</v>
      </c>
      <c r="G1227" s="2">
        <f t="shared" si="22"/>
        <v>20043.211640000001</v>
      </c>
      <c r="H1227" s="2">
        <f t="shared" si="23"/>
        <v>0.37000000000261934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43022.95</v>
      </c>
      <c r="D1229" s="1">
        <f>BILANCA!E252</f>
        <v>19560.68</v>
      </c>
      <c r="E1229" s="1">
        <v>0</v>
      </c>
      <c r="F1229" s="1">
        <v>0</v>
      </c>
      <c r="G1229" s="2">
        <f t="shared" si="22"/>
        <v>20207.500260000001</v>
      </c>
      <c r="H1229" s="2">
        <f t="shared" si="23"/>
        <v>0.37000000000261934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26576.91</v>
      </c>
      <c r="D1236" s="1">
        <f>BILANCA!E259</f>
        <v>0</v>
      </c>
      <c r="E1236" s="1">
        <v>0</v>
      </c>
      <c r="F1236" s="1">
        <v>0</v>
      </c>
      <c r="G1236" s="2">
        <f t="shared" si="22"/>
        <v>6723.9582300000002</v>
      </c>
      <c r="H1236" s="2">
        <f t="shared" si="23"/>
        <v>9.0000000000145519E-2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26576.91</v>
      </c>
      <c r="D1237" s="1">
        <f>BILANCA!E260</f>
        <v>0</v>
      </c>
      <c r="E1237" s="1">
        <v>0</v>
      </c>
      <c r="F1237" s="1">
        <v>0</v>
      </c>
      <c r="G1237" s="2">
        <f t="shared" si="22"/>
        <v>6750.53514</v>
      </c>
      <c r="H1237" s="2">
        <f t="shared" si="23"/>
        <v>9.0000000000145519E-2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61.05</v>
      </c>
      <c r="D1240" s="1">
        <f>BILANCA!E264</f>
        <v>61.05</v>
      </c>
      <c r="E1240" s="1">
        <v>0</v>
      </c>
      <c r="F1240" s="1">
        <v>0</v>
      </c>
      <c r="G1240" s="2">
        <f t="shared" si="22"/>
        <v>47.06955</v>
      </c>
      <c r="H1240" s="2">
        <f t="shared" si="23"/>
        <v>9.9999999999994316E-2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4927.6000000000004</v>
      </c>
      <c r="D1244" s="1">
        <f>BILANCA!E268</f>
        <v>9877.6299999999992</v>
      </c>
      <c r="E1244" s="1">
        <v>0</v>
      </c>
      <c r="F1244" s="1">
        <v>0</v>
      </c>
      <c r="G1244" s="2">
        <f t="shared" si="24"/>
        <v>6442.2264599999999</v>
      </c>
      <c r="H1244" s="2">
        <f t="shared" si="23"/>
        <v>0.77000000000043656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370.56</v>
      </c>
      <c r="D1245" s="1">
        <f>BILANCA!E269</f>
        <v>321.27</v>
      </c>
      <c r="E1245" s="1">
        <v>0</v>
      </c>
      <c r="F1245" s="1">
        <v>0</v>
      </c>
      <c r="G1245" s="2">
        <f t="shared" si="24"/>
        <v>265.43220000000002</v>
      </c>
      <c r="H1245" s="2">
        <f t="shared" si="23"/>
        <v>0.70999999999997954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71411.41</v>
      </c>
      <c r="D1264" s="1">
        <f>BILANCA!E288</f>
        <v>82403.009999999995</v>
      </c>
      <c r="E1264" s="1">
        <v>0</v>
      </c>
      <c r="F1264" s="1">
        <v>0</v>
      </c>
      <c r="G1264" s="2">
        <f t="shared" si="24"/>
        <v>66377.097829999999</v>
      </c>
      <c r="H1264" s="2">
        <f t="shared" si="2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533.54999999999995</v>
      </c>
      <c r="D1266" s="1">
        <f>BILANCA!E290</f>
        <v>1969.42</v>
      </c>
      <c r="E1266" s="1">
        <v>0</v>
      </c>
      <c r="F1266" s="1">
        <v>0</v>
      </c>
      <c r="G1266" s="2">
        <f t="shared" si="24"/>
        <v>1265.6863699999999</v>
      </c>
      <c r="H1266" s="2">
        <f t="shared" si="23"/>
        <v>0.87000000000011823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311.24</v>
      </c>
      <c r="E1269" s="1">
        <v>0</v>
      </c>
      <c r="F1269" s="1">
        <v>0</v>
      </c>
      <c r="G1269" s="2">
        <f t="shared" si="24"/>
        <v>178.02928</v>
      </c>
      <c r="H1269" s="2">
        <f t="shared" si="23"/>
        <v>0.24000000000000909</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778558.52</v>
      </c>
      <c r="D1408" s="1">
        <f>'RAS-funkcijski'!E114</f>
        <v>860406.75</v>
      </c>
      <c r="E1408" s="1">
        <v>0</v>
      </c>
      <c r="F1408" s="1">
        <v>0</v>
      </c>
      <c r="G1408" s="2">
        <f t="shared" si="24"/>
        <v>274930.92220000003</v>
      </c>
      <c r="H1408" s="2">
        <f t="shared" si="27"/>
        <v>0.72999999998137355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760093.27</v>
      </c>
      <c r="D1409" s="1">
        <f>'RAS-funkcijski'!E115</f>
        <v>860406.75</v>
      </c>
      <c r="E1409" s="1">
        <v>0</v>
      </c>
      <c r="F1409" s="1">
        <v>0</v>
      </c>
      <c r="G1409" s="2">
        <f t="shared" si="24"/>
        <v>275380.65147000004</v>
      </c>
      <c r="H1409" s="2">
        <f t="shared" si="27"/>
        <v>0.52000000001862645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760093.27</v>
      </c>
      <c r="D1411" s="1">
        <f>'RAS-funkcijski'!E117</f>
        <v>860406.75</v>
      </c>
      <c r="E1411" s="1">
        <v>0</v>
      </c>
      <c r="F1411" s="1">
        <v>0</v>
      </c>
      <c r="G1411" s="2">
        <f t="shared" si="24"/>
        <v>280342.46501000004</v>
      </c>
      <c r="H1411" s="2">
        <f t="shared" si="27"/>
        <v>0.52000000001862645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18465.25</v>
      </c>
      <c r="D1420" s="1">
        <f>'RAS-funkcijski'!E126</f>
        <v>0</v>
      </c>
      <c r="E1420" s="1">
        <v>0</v>
      </c>
      <c r="F1420" s="1">
        <v>0</v>
      </c>
      <c r="G1420" s="2">
        <f t="shared" si="24"/>
        <v>2252.7604999999999</v>
      </c>
      <c r="H1420" s="2">
        <f t="shared" si="27"/>
        <v>0.25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778558.52</v>
      </c>
      <c r="D1435" s="13">
        <f>'RAS-funkcijski'!E141</f>
        <v>860406.75</v>
      </c>
      <c r="E1435" s="13">
        <v>0</v>
      </c>
      <c r="F1435" s="13">
        <v>0</v>
      </c>
      <c r="G1435" s="14">
        <f t="shared" si="24"/>
        <v>342413.96674000006</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71944.98</v>
      </c>
      <c r="D1480" s="6"/>
      <c r="E1480" s="6">
        <v>0</v>
      </c>
      <c r="F1480" s="6">
        <v>0</v>
      </c>
      <c r="G1480" s="7">
        <f t="shared" ref="G1480:G1580" si="34">B1480/1000*C1480</f>
        <v>71.944980000000001</v>
      </c>
      <c r="H1480" s="7">
        <f t="shared" ref="H1480:H1580" si="35">ABS(C1480-ROUND(C1480,0))</f>
        <v>2.0000000004074536E-2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16401.510000000002</v>
      </c>
      <c r="D1481" s="1">
        <v>0</v>
      </c>
      <c r="E1481" s="1">
        <v>0</v>
      </c>
      <c r="F1481" s="1">
        <v>0</v>
      </c>
      <c r="G1481" s="2">
        <f t="shared" si="34"/>
        <v>32.803020000000004</v>
      </c>
      <c r="H1481" s="2">
        <f t="shared" si="35"/>
        <v>0.48999999999796273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14654.400000000001</v>
      </c>
      <c r="D1483" s="1">
        <v>0</v>
      </c>
      <c r="E1483" s="1">
        <v>0</v>
      </c>
      <c r="F1483" s="1">
        <v>0</v>
      </c>
      <c r="G1483" s="2">
        <f t="shared" si="34"/>
        <v>58.61760000000001</v>
      </c>
      <c r="H1483" s="2">
        <f t="shared" si="35"/>
        <v>0.40000000000145519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7344.25</v>
      </c>
      <c r="D1484" s="1">
        <v>0</v>
      </c>
      <c r="E1484" s="1">
        <v>0</v>
      </c>
      <c r="F1484" s="1">
        <v>0</v>
      </c>
      <c r="G1484" s="2">
        <f t="shared" si="34"/>
        <v>36.721249999999998</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1.55</v>
      </c>
      <c r="D1486" s="1">
        <v>0</v>
      </c>
      <c r="E1486" s="1">
        <v>0</v>
      </c>
      <c r="F1486" s="1">
        <v>0</v>
      </c>
      <c r="G1486" s="2">
        <f t="shared" si="34"/>
        <v>1.085E-2</v>
      </c>
      <c r="H1486" s="2">
        <f t="shared" si="35"/>
        <v>0.44999999999999996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7308.6</v>
      </c>
      <c r="D1491" s="1">
        <v>0</v>
      </c>
      <c r="E1491" s="1">
        <v>0</v>
      </c>
      <c r="F1491" s="1">
        <v>0</v>
      </c>
      <c r="G1491" s="2">
        <f t="shared" si="34"/>
        <v>87.70320000000001</v>
      </c>
      <c r="H1491" s="2">
        <f t="shared" si="35"/>
        <v>0.3999999999996362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1435.87</v>
      </c>
      <c r="D1492" s="1">
        <v>0</v>
      </c>
      <c r="E1492" s="1">
        <v>0</v>
      </c>
      <c r="F1492" s="1">
        <v>0</v>
      </c>
      <c r="G1492" s="2">
        <f t="shared" si="34"/>
        <v>18.666309999999999</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311.24</v>
      </c>
      <c r="D1493" s="1">
        <v>0</v>
      </c>
      <c r="E1493" s="1">
        <v>0</v>
      </c>
      <c r="F1493" s="1">
        <v>0</v>
      </c>
      <c r="G1493" s="2">
        <f t="shared" si="34"/>
        <v>4.3573599999999999</v>
      </c>
      <c r="H1493" s="2">
        <f t="shared" si="35"/>
        <v>0.24000000000000909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311.24</v>
      </c>
      <c r="D1497" s="1">
        <v>0</v>
      </c>
      <c r="E1497" s="1">
        <v>0</v>
      </c>
      <c r="F1497" s="1">
        <v>0</v>
      </c>
      <c r="G1497" s="2">
        <f t="shared" si="34"/>
        <v>5.6023199999999997</v>
      </c>
      <c r="H1497" s="2">
        <f t="shared" si="35"/>
        <v>0.24000000000000909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3662.82</v>
      </c>
      <c r="D1499" s="1">
        <v>0</v>
      </c>
      <c r="E1499" s="1">
        <v>0</v>
      </c>
      <c r="F1499" s="1">
        <v>0</v>
      </c>
      <c r="G1499" s="2">
        <f t="shared" si="34"/>
        <v>73.256399999999999</v>
      </c>
      <c r="H1499" s="2">
        <f t="shared" si="35"/>
        <v>0.17999999999983629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3662.82</v>
      </c>
      <c r="D1501" s="1">
        <v>0</v>
      </c>
      <c r="E1501" s="1">
        <v>0</v>
      </c>
      <c r="F1501" s="1">
        <v>0</v>
      </c>
      <c r="G1501" s="2">
        <f t="shared" si="34"/>
        <v>80.582039999999992</v>
      </c>
      <c r="H1501" s="2">
        <f t="shared" si="35"/>
        <v>0.17999999999983629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3662.82</v>
      </c>
      <c r="D1503" s="1">
        <v>0</v>
      </c>
      <c r="E1503" s="1">
        <v>0</v>
      </c>
      <c r="F1503" s="1">
        <v>0</v>
      </c>
      <c r="G1503" s="2">
        <f t="shared" si="34"/>
        <v>87.907679999999999</v>
      </c>
      <c r="H1503" s="2">
        <f t="shared" si="35"/>
        <v>0.17999999999983629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84683.669999999984</v>
      </c>
      <c r="D1517" s="1">
        <v>0</v>
      </c>
      <c r="E1517" s="1">
        <v>0</v>
      </c>
      <c r="F1517" s="1">
        <v>0</v>
      </c>
      <c r="G1517" s="2">
        <f t="shared" si="34"/>
        <v>3217.9794599999991</v>
      </c>
      <c r="H1517" s="2">
        <f t="shared" si="35"/>
        <v>0.33000000001629815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84683.67</v>
      </c>
      <c r="D1576" s="1">
        <v>0</v>
      </c>
      <c r="E1576" s="1">
        <v>0</v>
      </c>
      <c r="F1576" s="1">
        <v>0</v>
      </c>
      <c r="G1576" s="2">
        <f t="shared" si="34"/>
        <v>8214.315990000001</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82403.009999999995</v>
      </c>
      <c r="D1578" s="1">
        <v>0</v>
      </c>
      <c r="E1578" s="1">
        <v>0</v>
      </c>
      <c r="F1578" s="1">
        <v>0</v>
      </c>
      <c r="G1578" s="2">
        <f t="shared" si="34"/>
        <v>8157.8979899999995</v>
      </c>
      <c r="H1578" s="2">
        <f t="shared" si="35"/>
        <v>9.9999999947613105E-3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1969.42</v>
      </c>
      <c r="D1579" s="1">
        <v>0</v>
      </c>
      <c r="E1579" s="1">
        <v>0</v>
      </c>
      <c r="F1579" s="1">
        <v>0</v>
      </c>
      <c r="G1579" s="2">
        <f t="shared" si="34"/>
        <v>196.94200000000001</v>
      </c>
      <c r="H1579" s="2">
        <f t="shared" si="35"/>
        <v>0.42000000000007276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311.24</v>
      </c>
      <c r="D1580" s="13">
        <v>0</v>
      </c>
      <c r="E1580" s="13">
        <v>0</v>
      </c>
      <c r="F1580" s="13">
        <v>0</v>
      </c>
      <c r="G1580" s="14">
        <f t="shared" si="34"/>
        <v>31.435240000000004</v>
      </c>
      <c r="H1580" s="14">
        <f t="shared" si="35"/>
        <v>0.24000000000000909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10268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778796.6100000001</v>
      </c>
      <c r="I16" s="170">
        <f>'PR-RAS'!E6</f>
        <v>879976.90999999992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735535.58</v>
      </c>
      <c r="I17" s="170">
        <f>'PR-RAS'!E151</f>
        <v>840846.07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1267.0100000000839</v>
      </c>
      <c r="I18" s="170">
        <f>'PR-RAS'!E645</f>
        <v>21129.719999999907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1870521.7600000002</v>
      </c>
      <c r="I20" s="173">
        <f>BILANCA!E7</f>
        <v>1827531.3400000003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73211.960000000006</v>
      </c>
      <c r="I21" s="175">
        <f>BILANCA!E68</f>
        <v>105502.12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71944.960000000006</v>
      </c>
      <c r="I22" s="175">
        <f>BILANCA!E176</f>
        <v>84683.670000000013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1871788.76</v>
      </c>
      <c r="I23" s="177">
        <f>BILANCA!E237</f>
        <v>1848349.79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778558.52</v>
      </c>
      <c r="I27" s="175">
        <f>'RAS-funkcijski'!E114</f>
        <v>860406.75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778558.52</v>
      </c>
      <c r="I28" s="179">
        <f>'RAS-funkcijski'!E141</f>
        <v>860406.75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71944.98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84683.669999999984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84683.67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70" zoomScaleNormal="100" workbookViewId="0">
      <selection activeCell="B641" sqref="B6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778796.6100000001</v>
      </c>
      <c r="E6" s="51">
        <f>E7+E44+E50+E82+E106+E124+E133+E139</f>
        <v>879976.90999999992</v>
      </c>
      <c r="F6" s="52">
        <f t="shared" ref="F6:F131" si="0">IF(D6&lt;&gt;0,IF(E6/D6&gt;=100,"&gt;&gt;100",E6/D6*100),"-")</f>
        <v>112.99187730157169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 si="2">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IF(D11&lt;&gt;0,IF(E11/D11&gt;=100,"&gt;&gt;100",E11/D11*100),"-")</f>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IF(D16&lt;&gt;0,IF(E16/D16&gt;=100,"&gt;&gt;100",E16/D16*100),"-")</f>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696774.85</v>
      </c>
      <c r="E50" s="51">
        <f>E51+E54+E59+E62+E65+E68+E71+E74+E77</f>
        <v>761624.3899999999</v>
      </c>
      <c r="F50" s="52">
        <f t="shared" si="0"/>
        <v>109.30710113891165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251.39</v>
      </c>
      <c r="E62" s="51">
        <f t="shared" si="13"/>
        <v>0</v>
      </c>
      <c r="F62" s="52">
        <f t="shared" si="0"/>
        <v>0</v>
      </c>
    </row>
    <row r="63" spans="1:6" ht="12.75" customHeight="1" x14ac:dyDescent="0.2">
      <c r="A63" s="53">
        <v>6341</v>
      </c>
      <c r="B63" s="85" t="s">
        <v>172</v>
      </c>
      <c r="C63" s="50" t="s">
        <v>173</v>
      </c>
      <c r="D63" s="242">
        <v>251.39</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668096.89</v>
      </c>
      <c r="E68" s="51">
        <f t="shared" si="15"/>
        <v>728591.79999999993</v>
      </c>
      <c r="F68" s="52">
        <f t="shared" si="0"/>
        <v>109.05481089726369</v>
      </c>
    </row>
    <row r="69" spans="1:6" ht="12.75" customHeight="1" x14ac:dyDescent="0.2">
      <c r="A69" s="53" t="s">
        <v>184</v>
      </c>
      <c r="B69" s="85" t="s">
        <v>185</v>
      </c>
      <c r="C69" s="50" t="s">
        <v>184</v>
      </c>
      <c r="D69" s="242">
        <v>650294.76</v>
      </c>
      <c r="E69" s="242">
        <v>720832.82</v>
      </c>
      <c r="F69" s="52">
        <f t="shared" si="0"/>
        <v>110.84709032562401</v>
      </c>
    </row>
    <row r="70" spans="1:6" ht="24" x14ac:dyDescent="0.2">
      <c r="A70" s="53" t="s">
        <v>186</v>
      </c>
      <c r="B70" s="85" t="s">
        <v>187</v>
      </c>
      <c r="C70" s="50" t="s">
        <v>186</v>
      </c>
      <c r="D70" s="242">
        <v>17802.13</v>
      </c>
      <c r="E70" s="242">
        <v>7758.98</v>
      </c>
      <c r="F70" s="52">
        <f t="shared" si="0"/>
        <v>43.584559825144517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23790.09</v>
      </c>
      <c r="F74" s="52" t="str">
        <f t="shared" si="0"/>
        <v>-</v>
      </c>
    </row>
    <row r="75" spans="1:6" ht="12.75" customHeight="1" x14ac:dyDescent="0.2">
      <c r="A75" s="53" t="s">
        <v>196</v>
      </c>
      <c r="B75" s="85" t="s">
        <v>197</v>
      </c>
      <c r="C75" s="50" t="s">
        <v>196</v>
      </c>
      <c r="D75" s="242">
        <v>0</v>
      </c>
      <c r="E75" s="242">
        <v>23790.09</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28426.57</v>
      </c>
      <c r="E77" s="51">
        <f t="shared" si="18"/>
        <v>9242.5</v>
      </c>
      <c r="F77" s="52">
        <f t="shared" si="0"/>
        <v>32.513595555144356</v>
      </c>
    </row>
    <row r="78" spans="1:6" ht="12.75" customHeight="1" x14ac:dyDescent="0.2">
      <c r="A78" s="53">
        <v>6391</v>
      </c>
      <c r="B78" s="85" t="s">
        <v>202</v>
      </c>
      <c r="C78" s="50" t="s">
        <v>203</v>
      </c>
      <c r="D78" s="242">
        <v>0</v>
      </c>
      <c r="E78" s="242">
        <v>192</v>
      </c>
      <c r="F78" s="52" t="str">
        <f t="shared" si="0"/>
        <v>-</v>
      </c>
    </row>
    <row r="79" spans="1:6" ht="12.75" customHeight="1" x14ac:dyDescent="0.2">
      <c r="A79" s="53">
        <v>6392</v>
      </c>
      <c r="B79" s="85" t="s">
        <v>204</v>
      </c>
      <c r="C79" s="50" t="s">
        <v>205</v>
      </c>
      <c r="D79" s="242">
        <v>0</v>
      </c>
      <c r="E79" s="242">
        <v>1194.3800000000001</v>
      </c>
      <c r="F79" s="52" t="str">
        <f t="shared" si="0"/>
        <v>-</v>
      </c>
    </row>
    <row r="80" spans="1:6" ht="24" x14ac:dyDescent="0.2">
      <c r="A80" s="53">
        <v>6393</v>
      </c>
      <c r="B80" s="85" t="s">
        <v>206</v>
      </c>
      <c r="C80" s="50" t="s">
        <v>207</v>
      </c>
      <c r="D80" s="242">
        <v>28426.57</v>
      </c>
      <c r="E80" s="242">
        <v>1088</v>
      </c>
      <c r="F80" s="52">
        <f t="shared" si="0"/>
        <v>3.8274051354067686</v>
      </c>
    </row>
    <row r="81" spans="1:6" ht="24" x14ac:dyDescent="0.2">
      <c r="A81" s="53">
        <v>6394</v>
      </c>
      <c r="B81" s="85" t="s">
        <v>208</v>
      </c>
      <c r="C81" s="50" t="s">
        <v>209</v>
      </c>
      <c r="D81" s="242">
        <v>0</v>
      </c>
      <c r="E81" s="242">
        <v>6768.12</v>
      </c>
      <c r="F81" s="52" t="str">
        <f t="shared" si="0"/>
        <v>-</v>
      </c>
    </row>
    <row r="82" spans="1:6" ht="12.75" customHeight="1" x14ac:dyDescent="0.2">
      <c r="A82" s="53">
        <v>64</v>
      </c>
      <c r="B82" s="85" t="s">
        <v>210</v>
      </c>
      <c r="C82" s="50" t="s">
        <v>211</v>
      </c>
      <c r="D82" s="51">
        <f t="shared" ref="D82:E82" si="19">D83+D91+D98</f>
        <v>0.12</v>
      </c>
      <c r="E82" s="51">
        <f t="shared" si="19"/>
        <v>17</v>
      </c>
      <c r="F82" s="52" t="str">
        <f t="shared" si="0"/>
        <v>&gt;&gt;100</v>
      </c>
    </row>
    <row r="83" spans="1:6" ht="12.75" customHeight="1" x14ac:dyDescent="0.2">
      <c r="A83" s="53">
        <v>641</v>
      </c>
      <c r="B83" s="85" t="s">
        <v>212</v>
      </c>
      <c r="C83" s="50" t="s">
        <v>213</v>
      </c>
      <c r="D83" s="51">
        <f t="shared" ref="D83:E83" si="20">SUM(D84:D90)</f>
        <v>0.12</v>
      </c>
      <c r="E83" s="51">
        <f t="shared" si="20"/>
        <v>17</v>
      </c>
      <c r="F83" s="52" t="str">
        <f t="shared" si="0"/>
        <v>&gt;&gt;100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0.12</v>
      </c>
      <c r="E85" s="242">
        <v>17</v>
      </c>
      <c r="F85" s="52" t="str">
        <f t="shared" si="0"/>
        <v>&gt;&gt;100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5201.2700000000004</v>
      </c>
      <c r="E106" s="51">
        <f t="shared" si="23"/>
        <v>60991.15</v>
      </c>
      <c r="F106" s="52">
        <f t="shared" si="0"/>
        <v>1172.6203408013812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5201.2700000000004</v>
      </c>
      <c r="E112" s="51">
        <f t="shared" si="25"/>
        <v>60991.15</v>
      </c>
      <c r="F112" s="52">
        <f t="shared" si="0"/>
        <v>1172.6203408013812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5201.2700000000004</v>
      </c>
      <c r="E117" s="242">
        <v>60991.15</v>
      </c>
      <c r="F117" s="52">
        <f t="shared" si="0"/>
        <v>1172.6203408013812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1298.56</v>
      </c>
      <c r="E124" s="51">
        <f t="shared" si="27"/>
        <v>1255.74</v>
      </c>
      <c r="F124" s="52">
        <f t="shared" si="0"/>
        <v>96.702501232134068</v>
      </c>
    </row>
    <row r="125" spans="1:6" ht="12.75" customHeight="1" x14ac:dyDescent="0.2">
      <c r="A125" s="53">
        <v>661</v>
      </c>
      <c r="B125" s="86" t="s">
        <v>296</v>
      </c>
      <c r="C125" s="50" t="s">
        <v>297</v>
      </c>
      <c r="D125" s="51">
        <f t="shared" ref="D125:E125" si="28">SUM(D126:D127)</f>
        <v>900.39</v>
      </c>
      <c r="E125" s="51">
        <f t="shared" si="28"/>
        <v>1255.74</v>
      </c>
      <c r="F125" s="52">
        <f t="shared" si="0"/>
        <v>139.4662312997701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900.39</v>
      </c>
      <c r="E127" s="242">
        <v>1255.74</v>
      </c>
      <c r="F127" s="52">
        <f t="shared" si="0"/>
        <v>139.4662312997701</v>
      </c>
    </row>
    <row r="128" spans="1:6" ht="24" x14ac:dyDescent="0.2">
      <c r="A128" s="53">
        <v>663</v>
      </c>
      <c r="B128" s="231" t="s">
        <v>302</v>
      </c>
      <c r="C128" s="50" t="s">
        <v>303</v>
      </c>
      <c r="D128" s="51">
        <f t="shared" ref="D128:E128" si="29">SUM(D129:D132)</f>
        <v>398.17</v>
      </c>
      <c r="E128" s="51">
        <f t="shared" si="29"/>
        <v>0</v>
      </c>
      <c r="F128" s="52">
        <f t="shared" si="0"/>
        <v>0</v>
      </c>
    </row>
    <row r="129" spans="1:6" ht="12.75" customHeight="1" x14ac:dyDescent="0.2">
      <c r="A129" s="53">
        <v>6631</v>
      </c>
      <c r="B129" s="86" t="s">
        <v>304</v>
      </c>
      <c r="C129" s="50" t="s">
        <v>305</v>
      </c>
      <c r="D129" s="242">
        <v>398.17</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75521.81</v>
      </c>
      <c r="E133" s="51">
        <f t="shared" si="30"/>
        <v>56088.63</v>
      </c>
      <c r="F133" s="52">
        <f t="shared" ref="F133:F223" si="31">IF(D133&lt;&gt;0,IF(E133/D133&gt;=100,"&gt;&gt;100",E133/D133*100),"-")</f>
        <v>74.268122016673061</v>
      </c>
    </row>
    <row r="134" spans="1:6" ht="24" x14ac:dyDescent="0.2">
      <c r="A134" s="53">
        <v>671</v>
      </c>
      <c r="B134" s="232" t="s">
        <v>314</v>
      </c>
      <c r="C134" s="50" t="s">
        <v>315</v>
      </c>
      <c r="D134" s="51">
        <f t="shared" ref="D134:E134" si="32">SUM(D135:D137)</f>
        <v>75521.81</v>
      </c>
      <c r="E134" s="51">
        <f t="shared" si="32"/>
        <v>56088.63</v>
      </c>
      <c r="F134" s="52">
        <f t="shared" si="31"/>
        <v>74.268122016673061</v>
      </c>
    </row>
    <row r="135" spans="1:6" ht="12.75" customHeight="1" x14ac:dyDescent="0.2">
      <c r="A135" s="53">
        <v>6711</v>
      </c>
      <c r="B135" s="85" t="s">
        <v>316</v>
      </c>
      <c r="C135" s="50" t="s">
        <v>317</v>
      </c>
      <c r="D135" s="242">
        <v>75521.81</v>
      </c>
      <c r="E135" s="242">
        <v>56088.63</v>
      </c>
      <c r="F135" s="52">
        <f t="shared" si="31"/>
        <v>74.268122016673061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735535.58</v>
      </c>
      <c r="E151" s="51">
        <f t="shared" si="35"/>
        <v>840846.07</v>
      </c>
      <c r="F151" s="52">
        <f t="shared" si="31"/>
        <v>114.31752492517084</v>
      </c>
    </row>
    <row r="152" spans="1:6" ht="12.75" customHeight="1" x14ac:dyDescent="0.2">
      <c r="A152" s="53">
        <v>31</v>
      </c>
      <c r="B152" s="85" t="s">
        <v>349</v>
      </c>
      <c r="C152" s="50" t="s">
        <v>35</v>
      </c>
      <c r="D152" s="51">
        <f t="shared" ref="D152:E152" si="36">D153+D158+D159</f>
        <v>613069.06000000006</v>
      </c>
      <c r="E152" s="51">
        <f t="shared" si="36"/>
        <v>676404.57</v>
      </c>
      <c r="F152" s="52">
        <f t="shared" si="31"/>
        <v>110.33089322759166</v>
      </c>
    </row>
    <row r="153" spans="1:6" ht="12.75" customHeight="1" x14ac:dyDescent="0.2">
      <c r="A153" s="53">
        <v>311</v>
      </c>
      <c r="B153" s="85" t="s">
        <v>350</v>
      </c>
      <c r="C153" s="50" t="s">
        <v>351</v>
      </c>
      <c r="D153" s="51">
        <f t="shared" ref="D153:E153" si="37">SUM(D154:D157)</f>
        <v>508487.11</v>
      </c>
      <c r="E153" s="51">
        <f t="shared" si="37"/>
        <v>555995.46</v>
      </c>
      <c r="F153" s="52">
        <f t="shared" si="31"/>
        <v>109.34307852956194</v>
      </c>
    </row>
    <row r="154" spans="1:6" ht="12.75" customHeight="1" x14ac:dyDescent="0.2">
      <c r="A154" s="53">
        <v>3111</v>
      </c>
      <c r="B154" s="85" t="s">
        <v>352</v>
      </c>
      <c r="C154" s="50" t="s">
        <v>353</v>
      </c>
      <c r="D154" s="242">
        <v>495226.06</v>
      </c>
      <c r="E154" s="242">
        <v>541850.18000000005</v>
      </c>
      <c r="F154" s="52">
        <f t="shared" si="31"/>
        <v>109.41471456489992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9989.07</v>
      </c>
      <c r="E156" s="242">
        <v>10957.69</v>
      </c>
      <c r="F156" s="52">
        <f t="shared" si="31"/>
        <v>109.69679860087076</v>
      </c>
    </row>
    <row r="157" spans="1:6" ht="12.75" customHeight="1" x14ac:dyDescent="0.2">
      <c r="A157" s="53">
        <v>3114</v>
      </c>
      <c r="B157" s="85" t="s">
        <v>358</v>
      </c>
      <c r="C157" s="50" t="s">
        <v>359</v>
      </c>
      <c r="D157" s="242">
        <v>3271.98</v>
      </c>
      <c r="E157" s="242">
        <v>3187.59</v>
      </c>
      <c r="F157" s="52">
        <f t="shared" si="31"/>
        <v>97.420827755670885</v>
      </c>
    </row>
    <row r="158" spans="1:6" ht="12.75" customHeight="1" x14ac:dyDescent="0.2">
      <c r="A158" s="53">
        <v>312</v>
      </c>
      <c r="B158" s="85" t="s">
        <v>360</v>
      </c>
      <c r="C158" s="50" t="s">
        <v>361</v>
      </c>
      <c r="D158" s="242">
        <v>25670.28</v>
      </c>
      <c r="E158" s="242">
        <v>32567.08</v>
      </c>
      <c r="F158" s="52">
        <f t="shared" si="31"/>
        <v>126.86686705404071</v>
      </c>
    </row>
    <row r="159" spans="1:6" ht="12.75" customHeight="1" x14ac:dyDescent="0.2">
      <c r="A159" s="53">
        <v>313</v>
      </c>
      <c r="B159" s="85" t="s">
        <v>362</v>
      </c>
      <c r="C159" s="50" t="s">
        <v>363</v>
      </c>
      <c r="D159" s="51">
        <f t="shared" ref="D159:E159" si="38">SUM(D160:D162)</f>
        <v>78911.67</v>
      </c>
      <c r="E159" s="51">
        <f t="shared" si="38"/>
        <v>87842.03</v>
      </c>
      <c r="F159" s="52">
        <f t="shared" si="31"/>
        <v>111.31690661216523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78911.67</v>
      </c>
      <c r="E161" s="242">
        <v>87842.03</v>
      </c>
      <c r="F161" s="52">
        <f t="shared" si="31"/>
        <v>111.31690661216523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107399.84999999999</v>
      </c>
      <c r="E163" s="51">
        <f t="shared" si="39"/>
        <v>150131.63</v>
      </c>
      <c r="F163" s="52">
        <f t="shared" si="31"/>
        <v>139.78756022471168</v>
      </c>
    </row>
    <row r="164" spans="1:6" ht="12.75" customHeight="1" x14ac:dyDescent="0.2">
      <c r="A164" s="53">
        <v>321</v>
      </c>
      <c r="B164" s="85" t="s">
        <v>371</v>
      </c>
      <c r="C164" s="50" t="s">
        <v>372</v>
      </c>
      <c r="D164" s="51">
        <f t="shared" ref="D164:E164" si="40">SUM(D165:D168)</f>
        <v>24035.050000000003</v>
      </c>
      <c r="E164" s="51">
        <f t="shared" si="40"/>
        <v>30771.8</v>
      </c>
      <c r="F164" s="52">
        <f t="shared" si="31"/>
        <v>128.02885785550683</v>
      </c>
    </row>
    <row r="165" spans="1:6" ht="12.75" customHeight="1" x14ac:dyDescent="0.2">
      <c r="A165" s="53">
        <v>3211</v>
      </c>
      <c r="B165" s="85" t="s">
        <v>373</v>
      </c>
      <c r="C165" s="50" t="s">
        <v>374</v>
      </c>
      <c r="D165" s="242">
        <v>3220.83</v>
      </c>
      <c r="E165" s="242">
        <v>6249.63</v>
      </c>
      <c r="F165" s="52">
        <f t="shared" si="31"/>
        <v>194.03787222548226</v>
      </c>
    </row>
    <row r="166" spans="1:6" ht="12.75" customHeight="1" x14ac:dyDescent="0.2">
      <c r="A166" s="53">
        <v>3212</v>
      </c>
      <c r="B166" s="85" t="s">
        <v>375</v>
      </c>
      <c r="C166" s="50" t="s">
        <v>376</v>
      </c>
      <c r="D166" s="242">
        <v>19846.03</v>
      </c>
      <c r="E166" s="242">
        <v>23168.53</v>
      </c>
      <c r="F166" s="52">
        <f t="shared" si="31"/>
        <v>116.74138354119185</v>
      </c>
    </row>
    <row r="167" spans="1:6" ht="12.75" customHeight="1" x14ac:dyDescent="0.2">
      <c r="A167" s="53">
        <v>3213</v>
      </c>
      <c r="B167" s="85" t="s">
        <v>377</v>
      </c>
      <c r="C167" s="50" t="s">
        <v>378</v>
      </c>
      <c r="D167" s="242">
        <v>132.72</v>
      </c>
      <c r="E167" s="242">
        <v>80</v>
      </c>
      <c r="F167" s="52">
        <f t="shared" si="31"/>
        <v>60.277275467148883</v>
      </c>
    </row>
    <row r="168" spans="1:6" ht="12.75" customHeight="1" x14ac:dyDescent="0.2">
      <c r="A168" s="53">
        <v>3214</v>
      </c>
      <c r="B168" s="85" t="s">
        <v>379</v>
      </c>
      <c r="C168" s="50" t="s">
        <v>380</v>
      </c>
      <c r="D168" s="242">
        <v>835.47</v>
      </c>
      <c r="E168" s="242">
        <v>1273.6400000000001</v>
      </c>
      <c r="F168" s="52">
        <f t="shared" si="31"/>
        <v>152.44592863896969</v>
      </c>
    </row>
    <row r="169" spans="1:6" ht="12.75" customHeight="1" x14ac:dyDescent="0.2">
      <c r="A169" s="53">
        <v>322</v>
      </c>
      <c r="B169" s="85" t="s">
        <v>381</v>
      </c>
      <c r="C169" s="50" t="s">
        <v>382</v>
      </c>
      <c r="D169" s="51">
        <f t="shared" ref="D169:E169" si="41">SUM(D170:D176)</f>
        <v>55400.149999999994</v>
      </c>
      <c r="E169" s="51">
        <f t="shared" si="41"/>
        <v>72203.8</v>
      </c>
      <c r="F169" s="52">
        <f t="shared" si="31"/>
        <v>130.33141607017311</v>
      </c>
    </row>
    <row r="170" spans="1:6" ht="12.75" customHeight="1" x14ac:dyDescent="0.2">
      <c r="A170" s="53">
        <v>3221</v>
      </c>
      <c r="B170" s="85" t="s">
        <v>383</v>
      </c>
      <c r="C170" s="50" t="s">
        <v>384</v>
      </c>
      <c r="D170" s="242">
        <v>5785.8</v>
      </c>
      <c r="E170" s="242">
        <v>5880.29</v>
      </c>
      <c r="F170" s="52">
        <f t="shared" si="31"/>
        <v>101.63313629921531</v>
      </c>
    </row>
    <row r="171" spans="1:6" ht="12.75" customHeight="1" x14ac:dyDescent="0.2">
      <c r="A171" s="53">
        <v>3222</v>
      </c>
      <c r="B171" s="85" t="s">
        <v>385</v>
      </c>
      <c r="C171" s="50" t="s">
        <v>386</v>
      </c>
      <c r="D171" s="242">
        <v>22229.599999999999</v>
      </c>
      <c r="E171" s="242">
        <v>31345.37</v>
      </c>
      <c r="F171" s="52">
        <f t="shared" si="31"/>
        <v>141.00735055961422</v>
      </c>
    </row>
    <row r="172" spans="1:6" ht="12.75" customHeight="1" x14ac:dyDescent="0.2">
      <c r="A172" s="53">
        <v>3223</v>
      </c>
      <c r="B172" s="85" t="s">
        <v>387</v>
      </c>
      <c r="C172" s="50" t="s">
        <v>388</v>
      </c>
      <c r="D172" s="242">
        <v>24309.02</v>
      </c>
      <c r="E172" s="242">
        <v>27423.41</v>
      </c>
      <c r="F172" s="52">
        <f t="shared" si="31"/>
        <v>112.81166414771143</v>
      </c>
    </row>
    <row r="173" spans="1:6" ht="12.75" customHeight="1" x14ac:dyDescent="0.2">
      <c r="A173" s="53">
        <v>3224</v>
      </c>
      <c r="B173" s="85" t="s">
        <v>389</v>
      </c>
      <c r="C173" s="50" t="s">
        <v>390</v>
      </c>
      <c r="D173" s="242">
        <v>1644.71</v>
      </c>
      <c r="E173" s="242">
        <v>3713.38</v>
      </c>
      <c r="F173" s="52">
        <f t="shared" si="31"/>
        <v>225.77718868371929</v>
      </c>
    </row>
    <row r="174" spans="1:6" ht="12.75" customHeight="1" x14ac:dyDescent="0.2">
      <c r="A174" s="53">
        <v>3225</v>
      </c>
      <c r="B174" s="85" t="s">
        <v>391</v>
      </c>
      <c r="C174" s="50" t="s">
        <v>392</v>
      </c>
      <c r="D174" s="242">
        <v>951.53</v>
      </c>
      <c r="E174" s="242">
        <v>2969.94</v>
      </c>
      <c r="F174" s="52">
        <f t="shared" si="31"/>
        <v>312.12258152659405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479.49</v>
      </c>
      <c r="E176" s="242">
        <v>871.41</v>
      </c>
      <c r="F176" s="52">
        <f t="shared" si="31"/>
        <v>181.73684539823563</v>
      </c>
    </row>
    <row r="177" spans="1:6" ht="12.75" customHeight="1" x14ac:dyDescent="0.2">
      <c r="A177" s="53">
        <v>323</v>
      </c>
      <c r="B177" s="85" t="s">
        <v>397</v>
      </c>
      <c r="C177" s="50" t="s">
        <v>398</v>
      </c>
      <c r="D177" s="51">
        <f t="shared" ref="D177:E177" si="42">SUM(D178:D186)</f>
        <v>23158.92</v>
      </c>
      <c r="E177" s="51">
        <f t="shared" si="42"/>
        <v>42510.539999999994</v>
      </c>
      <c r="F177" s="52">
        <f t="shared" si="31"/>
        <v>183.56011420221668</v>
      </c>
    </row>
    <row r="178" spans="1:6" ht="12.75" customHeight="1" x14ac:dyDescent="0.2">
      <c r="A178" s="53">
        <v>3231</v>
      </c>
      <c r="B178" s="85" t="s">
        <v>399</v>
      </c>
      <c r="C178" s="50" t="s">
        <v>400</v>
      </c>
      <c r="D178" s="242">
        <v>2061.14</v>
      </c>
      <c r="E178" s="242">
        <v>2430.36</v>
      </c>
      <c r="F178" s="52">
        <f t="shared" si="31"/>
        <v>117.91338773688349</v>
      </c>
    </row>
    <row r="179" spans="1:6" ht="12.75" customHeight="1" x14ac:dyDescent="0.2">
      <c r="A179" s="53">
        <v>3232</v>
      </c>
      <c r="B179" s="85" t="s">
        <v>401</v>
      </c>
      <c r="C179" s="50" t="s">
        <v>402</v>
      </c>
      <c r="D179" s="242">
        <v>2683.63</v>
      </c>
      <c r="E179" s="242">
        <v>21178.48</v>
      </c>
      <c r="F179" s="52">
        <f t="shared" si="31"/>
        <v>789.17287405491811</v>
      </c>
    </row>
    <row r="180" spans="1:6" ht="12.75" customHeight="1" x14ac:dyDescent="0.2">
      <c r="A180" s="53">
        <v>3233</v>
      </c>
      <c r="B180" s="85" t="s">
        <v>403</v>
      </c>
      <c r="C180" s="50" t="s">
        <v>404</v>
      </c>
      <c r="D180" s="242">
        <v>8502.2199999999993</v>
      </c>
      <c r="E180" s="242">
        <v>127.44</v>
      </c>
      <c r="F180" s="52">
        <f t="shared" si="31"/>
        <v>1.4989026395459069</v>
      </c>
    </row>
    <row r="181" spans="1:6" ht="12.75" customHeight="1" x14ac:dyDescent="0.2">
      <c r="A181" s="53">
        <v>3234</v>
      </c>
      <c r="B181" s="85" t="s">
        <v>405</v>
      </c>
      <c r="C181" s="50" t="s">
        <v>406</v>
      </c>
      <c r="D181" s="242">
        <v>2827.87</v>
      </c>
      <c r="E181" s="242">
        <v>2622.96</v>
      </c>
      <c r="F181" s="52">
        <f t="shared" si="31"/>
        <v>92.753910186819056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2671.71</v>
      </c>
      <c r="E183" s="242">
        <v>2080.44</v>
      </c>
      <c r="F183" s="52">
        <f t="shared" si="31"/>
        <v>77.869229819104618</v>
      </c>
    </row>
    <row r="184" spans="1:6" ht="12.75" customHeight="1" x14ac:dyDescent="0.2">
      <c r="A184" s="53">
        <v>3237</v>
      </c>
      <c r="B184" s="85" t="s">
        <v>411</v>
      </c>
      <c r="C184" s="50" t="s">
        <v>412</v>
      </c>
      <c r="D184" s="242">
        <v>539.12</v>
      </c>
      <c r="E184" s="242">
        <v>999.11</v>
      </c>
      <c r="F184" s="52">
        <f t="shared" si="31"/>
        <v>185.32237720730078</v>
      </c>
    </row>
    <row r="185" spans="1:6" ht="12.75" customHeight="1" x14ac:dyDescent="0.2">
      <c r="A185" s="53">
        <v>3238</v>
      </c>
      <c r="B185" s="85" t="s">
        <v>413</v>
      </c>
      <c r="C185" s="50" t="s">
        <v>414</v>
      </c>
      <c r="D185" s="242">
        <v>2336.83</v>
      </c>
      <c r="E185" s="242">
        <v>1594.25</v>
      </c>
      <c r="F185" s="52">
        <f t="shared" si="31"/>
        <v>68.222763316116271</v>
      </c>
    </row>
    <row r="186" spans="1:6" ht="12.75" customHeight="1" x14ac:dyDescent="0.2">
      <c r="A186" s="53">
        <v>3239</v>
      </c>
      <c r="B186" s="85" t="s">
        <v>415</v>
      </c>
      <c r="C186" s="50" t="s">
        <v>416</v>
      </c>
      <c r="D186" s="242">
        <v>1536.4</v>
      </c>
      <c r="E186" s="242">
        <v>11477.5</v>
      </c>
      <c r="F186" s="52">
        <f t="shared" si="31"/>
        <v>747.03853163238728</v>
      </c>
    </row>
    <row r="187" spans="1:6" ht="12.75" customHeight="1" x14ac:dyDescent="0.2">
      <c r="A187" s="53">
        <v>324</v>
      </c>
      <c r="B187" s="85" t="s">
        <v>417</v>
      </c>
      <c r="C187" s="50" t="s">
        <v>418</v>
      </c>
      <c r="D187" s="242">
        <v>278.72000000000003</v>
      </c>
      <c r="E187" s="242">
        <v>0</v>
      </c>
      <c r="F187" s="52">
        <f t="shared" si="31"/>
        <v>0</v>
      </c>
    </row>
    <row r="188" spans="1:6" ht="12.75" customHeight="1" x14ac:dyDescent="0.2">
      <c r="A188" s="53">
        <v>329</v>
      </c>
      <c r="B188" s="85" t="s">
        <v>419</v>
      </c>
      <c r="C188" s="50" t="s">
        <v>420</v>
      </c>
      <c r="D188" s="51">
        <f t="shared" ref="D188:E188" si="43">SUM(D189:D195)</f>
        <v>4527.01</v>
      </c>
      <c r="E188" s="51">
        <f t="shared" si="43"/>
        <v>4645.49</v>
      </c>
      <c r="F188" s="52">
        <f t="shared" si="31"/>
        <v>102.61717999297548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1427.47</v>
      </c>
      <c r="E190" s="242">
        <v>1352.4</v>
      </c>
      <c r="F190" s="52">
        <f t="shared" si="31"/>
        <v>94.741045345961737</v>
      </c>
    </row>
    <row r="191" spans="1:6" ht="12.75" customHeight="1" x14ac:dyDescent="0.2">
      <c r="A191" s="53">
        <v>3293</v>
      </c>
      <c r="B191" s="85" t="s">
        <v>425</v>
      </c>
      <c r="C191" s="50" t="s">
        <v>426</v>
      </c>
      <c r="D191" s="242">
        <v>0</v>
      </c>
      <c r="E191" s="242">
        <v>186.71</v>
      </c>
      <c r="F191" s="52" t="str">
        <f t="shared" si="31"/>
        <v>-</v>
      </c>
    </row>
    <row r="192" spans="1:6" ht="12.75" customHeight="1" x14ac:dyDescent="0.2">
      <c r="A192" s="53">
        <v>3294</v>
      </c>
      <c r="B192" s="85" t="s">
        <v>427</v>
      </c>
      <c r="C192" s="50" t="s">
        <v>428</v>
      </c>
      <c r="D192" s="242">
        <v>192.45</v>
      </c>
      <c r="E192" s="242">
        <v>213.09</v>
      </c>
      <c r="F192" s="52">
        <f t="shared" si="31"/>
        <v>110.72486360093532</v>
      </c>
    </row>
    <row r="193" spans="1:6" ht="12.75" customHeight="1" x14ac:dyDescent="0.2">
      <c r="A193" s="53">
        <v>3295</v>
      </c>
      <c r="B193" s="85" t="s">
        <v>429</v>
      </c>
      <c r="C193" s="50" t="s">
        <v>430</v>
      </c>
      <c r="D193" s="242">
        <v>318.52999999999997</v>
      </c>
      <c r="E193" s="242">
        <v>0</v>
      </c>
      <c r="F193" s="52">
        <f t="shared" si="31"/>
        <v>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2588.56</v>
      </c>
      <c r="E195" s="242">
        <v>2893.29</v>
      </c>
      <c r="F195" s="52">
        <f t="shared" si="31"/>
        <v>111.77218221714003</v>
      </c>
    </row>
    <row r="196" spans="1:6" ht="12.75" customHeight="1" x14ac:dyDescent="0.2">
      <c r="A196" s="53">
        <v>34</v>
      </c>
      <c r="B196" s="232" t="s">
        <v>435</v>
      </c>
      <c r="C196" s="50" t="s">
        <v>436</v>
      </c>
      <c r="D196" s="51">
        <f t="shared" ref="D196:E196" si="44">D197+D202+D210</f>
        <v>391.96</v>
      </c>
      <c r="E196" s="51">
        <f t="shared" si="44"/>
        <v>417.61</v>
      </c>
      <c r="F196" s="52">
        <f t="shared" si="31"/>
        <v>106.54403510562302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391.96</v>
      </c>
      <c r="E210" s="51">
        <f t="shared" si="47"/>
        <v>417.61</v>
      </c>
      <c r="F210" s="52">
        <f t="shared" si="31"/>
        <v>106.54403510562302</v>
      </c>
    </row>
    <row r="211" spans="1:6" ht="12.75" customHeight="1" x14ac:dyDescent="0.2">
      <c r="A211" s="53">
        <v>3431</v>
      </c>
      <c r="B211" s="232" t="s">
        <v>465</v>
      </c>
      <c r="C211" s="50" t="s">
        <v>466</v>
      </c>
      <c r="D211" s="242">
        <v>388.07</v>
      </c>
      <c r="E211" s="242">
        <v>389.24</v>
      </c>
      <c r="F211" s="52">
        <f t="shared" si="31"/>
        <v>100.3014919988662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3.89</v>
      </c>
      <c r="E213" s="242">
        <v>28.37</v>
      </c>
      <c r="F213" s="52">
        <f t="shared" si="31"/>
        <v>729.30591259640107</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14674.71</v>
      </c>
      <c r="E252" s="51">
        <f t="shared" si="63"/>
        <v>13515.2</v>
      </c>
      <c r="F252" s="52">
        <f t="shared" ref="F252:F258" si="64">IF(D252&lt;&gt;0,IF(E252/D252&gt;=100,"&gt;&gt;100",E252/D252*100),"-")</f>
        <v>92.098583208799369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14674.71</v>
      </c>
      <c r="E259" s="51">
        <f t="shared" si="66"/>
        <v>13515.2</v>
      </c>
      <c r="F259" s="52">
        <f t="shared" ref="F259:F262" si="67">IF(D259&lt;&gt;0,IF(E259/D259&gt;=100,"&gt;&gt;100",E259/D259*100),"-")</f>
        <v>92.098583208799369</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14674.71</v>
      </c>
      <c r="E261" s="242">
        <v>13515.2</v>
      </c>
      <c r="F261" s="52">
        <f t="shared" si="67"/>
        <v>92.098583208799369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377.06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377.06</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377.06</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735535.58</v>
      </c>
      <c r="E289" s="51">
        <f t="shared" si="79"/>
        <v>840846.07</v>
      </c>
      <c r="F289" s="52">
        <f t="shared" si="76"/>
        <v>114.31752492517084</v>
      </c>
    </row>
    <row r="290" spans="1:6" ht="12.75" customHeight="1" x14ac:dyDescent="0.2">
      <c r="A290" s="53" t="s">
        <v>608</v>
      </c>
      <c r="B290" s="85" t="s">
        <v>619</v>
      </c>
      <c r="C290" s="50" t="s">
        <v>620</v>
      </c>
      <c r="D290" s="51">
        <f>IF(D6&gt;=D289,D6-D289,0)</f>
        <v>43261.030000000144</v>
      </c>
      <c r="E290" s="51">
        <f>IF(E6&gt;=E289,E6-E289,0)</f>
        <v>39130.839999999967</v>
      </c>
      <c r="F290" s="52">
        <f t="shared" si="76"/>
        <v>90.452862541645075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1028.92</v>
      </c>
      <c r="E292" s="242">
        <v>1248.32</v>
      </c>
      <c r="F292" s="52">
        <f t="shared" si="76"/>
        <v>121.32332931617617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43022.94</v>
      </c>
      <c r="E350" s="51">
        <f t="shared" si="95"/>
        <v>19560.68</v>
      </c>
      <c r="F350" s="52">
        <f t="shared" si="81"/>
        <v>45.465698067124187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43022.94</v>
      </c>
      <c r="E363" s="51">
        <f t="shared" si="99"/>
        <v>19560.68</v>
      </c>
      <c r="F363" s="52">
        <f t="shared" si="81"/>
        <v>45.465698067124187</v>
      </c>
    </row>
    <row r="364" spans="1:6" ht="12.75" customHeight="1" x14ac:dyDescent="0.2">
      <c r="A364" s="53">
        <v>421</v>
      </c>
      <c r="B364" s="85" t="s">
        <v>758</v>
      </c>
      <c r="C364" s="50" t="s">
        <v>759</v>
      </c>
      <c r="D364" s="51">
        <f t="shared" ref="D364:E364" si="100">SUM(D365:D368)</f>
        <v>0</v>
      </c>
      <c r="E364" s="51">
        <f t="shared" si="100"/>
        <v>7962.5</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7962.5</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33172.629999999997</v>
      </c>
      <c r="E369" s="51">
        <f t="shared" si="101"/>
        <v>3366.49</v>
      </c>
      <c r="F369" s="52">
        <f t="shared" si="81"/>
        <v>10.148396434048191</v>
      </c>
    </row>
    <row r="370" spans="1:6" ht="12.75" customHeight="1" x14ac:dyDescent="0.2">
      <c r="A370" s="53">
        <v>4221</v>
      </c>
      <c r="B370" s="85" t="s">
        <v>674</v>
      </c>
      <c r="C370" s="50" t="s">
        <v>766</v>
      </c>
      <c r="D370" s="242">
        <v>24452.21</v>
      </c>
      <c r="E370" s="242">
        <v>1307.72</v>
      </c>
      <c r="F370" s="52">
        <f t="shared" si="81"/>
        <v>5.3480646534607708</v>
      </c>
    </row>
    <row r="371" spans="1:6" ht="12.75" customHeight="1" x14ac:dyDescent="0.2">
      <c r="A371" s="53">
        <v>4222</v>
      </c>
      <c r="B371" s="85" t="s">
        <v>767</v>
      </c>
      <c r="C371" s="50" t="s">
        <v>768</v>
      </c>
      <c r="D371" s="242">
        <v>1122.04</v>
      </c>
      <c r="E371" s="242">
        <v>331.8</v>
      </c>
      <c r="F371" s="52">
        <f t="shared" si="81"/>
        <v>29.571138283840149</v>
      </c>
    </row>
    <row r="372" spans="1:6" ht="12.75" customHeight="1" x14ac:dyDescent="0.2">
      <c r="A372" s="53">
        <v>4223</v>
      </c>
      <c r="B372" s="85" t="s">
        <v>678</v>
      </c>
      <c r="C372" s="50" t="s">
        <v>769</v>
      </c>
      <c r="D372" s="242">
        <v>7598.38</v>
      </c>
      <c r="E372" s="242">
        <v>6.75</v>
      </c>
      <c r="F372" s="52">
        <f t="shared" si="81"/>
        <v>8.8834725296707981E-2</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1720.22</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451.12</v>
      </c>
      <c r="E378" s="51">
        <f t="shared" si="102"/>
        <v>0</v>
      </c>
      <c r="F378" s="52">
        <f t="shared" si="81"/>
        <v>0</v>
      </c>
    </row>
    <row r="379" spans="1:6" ht="12.75" customHeight="1" x14ac:dyDescent="0.2">
      <c r="A379" s="53">
        <v>4231</v>
      </c>
      <c r="B379" s="85" t="s">
        <v>692</v>
      </c>
      <c r="C379" s="50" t="s">
        <v>777</v>
      </c>
      <c r="D379" s="242">
        <v>451.12</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9399.19</v>
      </c>
      <c r="E383" s="51">
        <f t="shared" si="103"/>
        <v>8231.69</v>
      </c>
      <c r="F383" s="52">
        <f t="shared" si="81"/>
        <v>87.578716889434091</v>
      </c>
    </row>
    <row r="384" spans="1:6" ht="12.75" customHeight="1" x14ac:dyDescent="0.2">
      <c r="A384" s="53">
        <v>4241</v>
      </c>
      <c r="B384" s="85" t="s">
        <v>783</v>
      </c>
      <c r="C384" s="50" t="s">
        <v>784</v>
      </c>
      <c r="D384" s="242">
        <v>9399.19</v>
      </c>
      <c r="E384" s="242">
        <v>8231.69</v>
      </c>
      <c r="F384" s="52">
        <f t="shared" si="81"/>
        <v>87.578716889434091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43022.94</v>
      </c>
      <c r="E408" s="51">
        <f t="shared" si="111"/>
        <v>19560.68</v>
      </c>
      <c r="F408" s="52">
        <f t="shared" si="81"/>
        <v>45.465698067124187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778796.6100000001</v>
      </c>
      <c r="E412" s="51">
        <f>E6+E298</f>
        <v>879976.90999999992</v>
      </c>
      <c r="F412" s="52">
        <f t="shared" si="81"/>
        <v>112.99187730157169</v>
      </c>
    </row>
    <row r="413" spans="1:6" ht="12.75" customHeight="1" x14ac:dyDescent="0.2">
      <c r="A413" s="53" t="s">
        <v>608</v>
      </c>
      <c r="B413" s="85" t="s">
        <v>831</v>
      </c>
      <c r="C413" s="50" t="s">
        <v>832</v>
      </c>
      <c r="D413" s="51">
        <f t="shared" ref="D413:E413" si="112">D289+D350</f>
        <v>778558.52</v>
      </c>
      <c r="E413" s="51">
        <f t="shared" si="112"/>
        <v>860406.75</v>
      </c>
      <c r="F413" s="52">
        <f t="shared" si="81"/>
        <v>110.51279099739348</v>
      </c>
    </row>
    <row r="414" spans="1:6" ht="12.75" customHeight="1" x14ac:dyDescent="0.2">
      <c r="A414" s="53" t="s">
        <v>608</v>
      </c>
      <c r="B414" s="85" t="s">
        <v>833</v>
      </c>
      <c r="C414" s="50" t="s">
        <v>834</v>
      </c>
      <c r="D414" s="51">
        <f t="shared" ref="D414:E414" si="113">IF(D412&gt;=D413,D412-D413,0)</f>
        <v>238.09000000008382</v>
      </c>
      <c r="E414" s="51">
        <f t="shared" si="113"/>
        <v>19570.159999999916</v>
      </c>
      <c r="F414" s="52">
        <f t="shared" si="81"/>
        <v>8219.6480322537809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1028.92</v>
      </c>
      <c r="E416" s="51">
        <f t="shared" si="115"/>
        <v>1248.32</v>
      </c>
      <c r="F416" s="52">
        <f t="shared" si="81"/>
        <v>121.32332931617617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533.54999999999995</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533.54999999999995</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533.54999999999995</v>
      </c>
      <c r="F502" s="52" t="str">
        <f t="shared" si="119"/>
        <v>-</v>
      </c>
    </row>
    <row r="503" spans="1:6" ht="12.75" customHeight="1" x14ac:dyDescent="0.2">
      <c r="A503" s="53">
        <v>8453</v>
      </c>
      <c r="B503" s="85" t="s">
        <v>1012</v>
      </c>
      <c r="C503" s="50" t="s">
        <v>1013</v>
      </c>
      <c r="D503" s="242">
        <v>0</v>
      </c>
      <c r="E503" s="242">
        <v>533.54999999999995</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222.31</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222.31</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222.31</v>
      </c>
      <c r="F612" s="52" t="str">
        <f t="shared" si="119"/>
        <v>-</v>
      </c>
    </row>
    <row r="613" spans="1:6" ht="24" x14ac:dyDescent="0.2">
      <c r="A613" s="53">
        <v>5453</v>
      </c>
      <c r="B613" s="232" t="s">
        <v>1223</v>
      </c>
      <c r="C613" s="50" t="s">
        <v>1224</v>
      </c>
      <c r="D613" s="242">
        <v>0</v>
      </c>
      <c r="E613" s="242">
        <v>222.31</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311.23999999999995</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778796.6100000001</v>
      </c>
      <c r="E639" s="51">
        <f t="shared" si="180"/>
        <v>880510.46</v>
      </c>
      <c r="F639" s="52">
        <f t="shared" si="119"/>
        <v>113.06038684477579</v>
      </c>
    </row>
    <row r="640" spans="1:6" ht="12.75" customHeight="1" x14ac:dyDescent="0.2">
      <c r="A640" s="53" t="s">
        <v>608</v>
      </c>
      <c r="B640" s="85" t="s">
        <v>1277</v>
      </c>
      <c r="C640" s="50" t="s">
        <v>1278</v>
      </c>
      <c r="D640" s="51">
        <f t="shared" ref="D640:E640" si="181">D413+D528</f>
        <v>778558.52</v>
      </c>
      <c r="E640" s="51">
        <f t="shared" si="181"/>
        <v>860629.06</v>
      </c>
      <c r="F640" s="52">
        <f t="shared" si="119"/>
        <v>110.54134504879607</v>
      </c>
    </row>
    <row r="641" spans="1:6" ht="12.75" customHeight="1" x14ac:dyDescent="0.2">
      <c r="A641" s="53" t="s">
        <v>608</v>
      </c>
      <c r="B641" s="85" t="s">
        <v>1279</v>
      </c>
      <c r="C641" s="50" t="s">
        <v>1280</v>
      </c>
      <c r="D641" s="51">
        <f t="shared" ref="D641:E641" si="182">IF(D639&gt;=D640,D639-D640,0)</f>
        <v>238.09000000008382</v>
      </c>
      <c r="E641" s="51">
        <f t="shared" si="182"/>
        <v>19881.399999999907</v>
      </c>
      <c r="F641" s="52">
        <f t="shared" si="119"/>
        <v>8350.3717081745999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1028.92</v>
      </c>
      <c r="E643" s="51">
        <f t="shared" si="184"/>
        <v>1248.32</v>
      </c>
      <c r="F643" s="52">
        <f t="shared" si="119"/>
        <v>121.32332931617617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1267.0100000000839</v>
      </c>
      <c r="E645" s="51">
        <f t="shared" si="186"/>
        <v>21129.719999999907</v>
      </c>
      <c r="F645" s="52">
        <f t="shared" si="119"/>
        <v>1667.6837594019389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52175.69</v>
      </c>
      <c r="E647" s="243">
        <v>59850.6</v>
      </c>
      <c r="F647" s="57">
        <f t="shared" si="119"/>
        <v>114.70974317733027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8438.06</v>
      </c>
      <c r="E649" s="242">
        <v>15619.07</v>
      </c>
      <c r="F649" s="52">
        <f t="shared" ref="F649:F724" si="188">IF(D649&lt;&gt;0,IF(E649/D649&gt;=100,"&gt;&gt;100",E649/D649*100),"-")</f>
        <v>185.10261837436568</v>
      </c>
    </row>
    <row r="650" spans="1:6" ht="12.75" customHeight="1" x14ac:dyDescent="0.2">
      <c r="A650" s="53" t="s">
        <v>1296</v>
      </c>
      <c r="B650" s="85" t="s">
        <v>1297</v>
      </c>
      <c r="C650" s="50" t="s">
        <v>1296</v>
      </c>
      <c r="D650" s="242">
        <v>127166.2</v>
      </c>
      <c r="E650" s="242">
        <v>218566.12</v>
      </c>
      <c r="F650" s="52">
        <f t="shared" si="188"/>
        <v>171.87438171463799</v>
      </c>
    </row>
    <row r="651" spans="1:6" ht="12.75" customHeight="1" x14ac:dyDescent="0.2">
      <c r="A651" s="53" t="s">
        <v>1298</v>
      </c>
      <c r="B651" s="85" t="s">
        <v>1299</v>
      </c>
      <c r="C651" s="50" t="s">
        <v>1298</v>
      </c>
      <c r="D651" s="242">
        <v>119985.19</v>
      </c>
      <c r="E651" s="242">
        <v>198851.61</v>
      </c>
      <c r="F651" s="52">
        <f t="shared" si="188"/>
        <v>165.73012886007012</v>
      </c>
    </row>
    <row r="652" spans="1:6" ht="24" x14ac:dyDescent="0.2">
      <c r="A652" s="53">
        <v>11</v>
      </c>
      <c r="B652" s="85" t="s">
        <v>1300</v>
      </c>
      <c r="C652" s="50" t="s">
        <v>1301</v>
      </c>
      <c r="D652" s="51">
        <f t="shared" ref="D652:E652" si="189">+D649+D650-D651</f>
        <v>15619.070000000007</v>
      </c>
      <c r="E652" s="51">
        <f t="shared" si="189"/>
        <v>35333.580000000016</v>
      </c>
      <c r="F652" s="52">
        <f t="shared" si="188"/>
        <v>226.22076730560781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42</v>
      </c>
      <c r="E654" s="262">
        <v>40</v>
      </c>
      <c r="F654" s="52">
        <f t="shared" si="188"/>
        <v>95.238095238095227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37</v>
      </c>
      <c r="E656" s="262">
        <v>40</v>
      </c>
      <c r="F656" s="52">
        <f t="shared" si="188"/>
        <v>108.10810810810811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251.39</v>
      </c>
      <c r="E669" s="242">
        <v>0</v>
      </c>
      <c r="F669" s="52">
        <f t="shared" si="188"/>
        <v>0</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633051.32999999996</v>
      </c>
      <c r="E675" s="242">
        <v>705163.62</v>
      </c>
      <c r="F675" s="52">
        <f t="shared" si="188"/>
        <v>111.39122320460176</v>
      </c>
    </row>
    <row r="676" spans="1:6" ht="24" x14ac:dyDescent="0.2">
      <c r="A676" s="53">
        <v>63613</v>
      </c>
      <c r="B676" s="232" t="s">
        <v>1349</v>
      </c>
      <c r="C676" s="50" t="s">
        <v>1350</v>
      </c>
      <c r="D676" s="242">
        <v>17243.43</v>
      </c>
      <c r="E676" s="242">
        <v>15669.2</v>
      </c>
      <c r="F676" s="52">
        <f t="shared" si="188"/>
        <v>90.870551856562187</v>
      </c>
    </row>
    <row r="677" spans="1:6" ht="24" x14ac:dyDescent="0.2">
      <c r="A677" s="53">
        <v>63622</v>
      </c>
      <c r="B677" s="232" t="s">
        <v>1351</v>
      </c>
      <c r="C677" s="50" t="s">
        <v>1352</v>
      </c>
      <c r="D677" s="242">
        <v>17802.13</v>
      </c>
      <c r="E677" s="242">
        <v>7758.98</v>
      </c>
      <c r="F677" s="52">
        <f t="shared" si="188"/>
        <v>43.584559825144517</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23790.09</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5201.2700000000004</v>
      </c>
      <c r="E710" s="242">
        <v>632.77</v>
      </c>
      <c r="F710" s="52">
        <f t="shared" si="188"/>
        <v>12.165682612131267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60358.38</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2031.87</v>
      </c>
      <c r="E716" s="242">
        <v>4264.6499999999996</v>
      </c>
      <c r="F716" s="52">
        <f t="shared" si="188"/>
        <v>209.88793574392065</v>
      </c>
    </row>
    <row r="717" spans="1:6" ht="12.75" customHeight="1" x14ac:dyDescent="0.2">
      <c r="A717" s="53">
        <v>31215</v>
      </c>
      <c r="B717" s="85" t="s">
        <v>1413</v>
      </c>
      <c r="C717" s="50" t="s">
        <v>1414</v>
      </c>
      <c r="D717" s="242">
        <v>955.56</v>
      </c>
      <c r="E717" s="242">
        <v>491.49</v>
      </c>
      <c r="F717" s="52">
        <f t="shared" si="188"/>
        <v>51.434760768554568</v>
      </c>
    </row>
    <row r="718" spans="1:6" ht="12.75" customHeight="1" x14ac:dyDescent="0.2">
      <c r="A718" s="53">
        <v>32121</v>
      </c>
      <c r="B718" s="85" t="s">
        <v>1415</v>
      </c>
      <c r="C718" s="50" t="s">
        <v>1416</v>
      </c>
      <c r="D718" s="242">
        <v>19846.03</v>
      </c>
      <c r="E718" s="242">
        <v>23168.53</v>
      </c>
      <c r="F718" s="52">
        <f t="shared" si="188"/>
        <v>116.74138354119185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2070.48</v>
      </c>
      <c r="E720" s="242">
        <v>1592.63</v>
      </c>
      <c r="F720" s="52">
        <f t="shared" si="188"/>
        <v>76.920810633283111</v>
      </c>
    </row>
    <row r="721" spans="1:6" ht="12.75" customHeight="1" x14ac:dyDescent="0.2">
      <c r="A721" s="53" t="s">
        <v>1421</v>
      </c>
      <c r="B721" s="85" t="s">
        <v>1422</v>
      </c>
      <c r="C721" s="50" t="s">
        <v>1421</v>
      </c>
      <c r="D721" s="242">
        <v>0</v>
      </c>
      <c r="E721" s="242">
        <v>300</v>
      </c>
      <c r="F721" s="52" t="str">
        <f t="shared" si="188"/>
        <v>-</v>
      </c>
    </row>
    <row r="722" spans="1:6" ht="12.75" customHeight="1" x14ac:dyDescent="0.2">
      <c r="A722" s="53" t="s">
        <v>1423</v>
      </c>
      <c r="B722" s="85" t="s">
        <v>1424</v>
      </c>
      <c r="C722" s="50" t="s">
        <v>1423</v>
      </c>
      <c r="D722" s="242">
        <v>392.62</v>
      </c>
      <c r="E722" s="242">
        <v>574.69000000000005</v>
      </c>
      <c r="F722" s="52">
        <f t="shared" si="188"/>
        <v>146.37308338851818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14674.71</v>
      </c>
      <c r="E828" s="242">
        <v>13515.2</v>
      </c>
      <c r="F828" s="52">
        <f t="shared" si="190"/>
        <v>92.098583208799369</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7" workbookViewId="0">
      <selection activeCell="B68" sqref="B6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1943733.7200000002</v>
      </c>
      <c r="E6" s="229">
        <f t="shared" si="0"/>
        <v>1933033.4600000004</v>
      </c>
      <c r="F6" s="230">
        <f t="shared" ref="F6:F260" si="1">IF(D6&gt;0,IF(E6/D6&gt;=100,"&gt;&gt;100",E6/D6*100),"-")</f>
        <v>99.449499697931884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1870521.7600000002</v>
      </c>
      <c r="E7" s="104">
        <f t="shared" si="2"/>
        <v>1827531.3400000003</v>
      </c>
      <c r="F7" s="93">
        <f t="shared" si="1"/>
        <v>97.701688324652267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49471.96</v>
      </c>
      <c r="E8" s="104">
        <f>E9+E10-E11</f>
        <v>49471.96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2483.5</v>
      </c>
      <c r="E9" s="247">
        <v>2483.5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46988.46</v>
      </c>
      <c r="E10" s="247">
        <v>46988.46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1821049.8000000003</v>
      </c>
      <c r="E12" s="104">
        <f t="shared" si="3"/>
        <v>1778059.3800000004</v>
      </c>
      <c r="F12" s="93">
        <f t="shared" si="1"/>
        <v>97.639250722303146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1731365.6100000003</v>
      </c>
      <c r="E13" s="104">
        <f t="shared" si="4"/>
        <v>1692931.1100000003</v>
      </c>
      <c r="F13" s="93">
        <f t="shared" si="1"/>
        <v>97.780104919607354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2346048.2000000002</v>
      </c>
      <c r="E15" s="247">
        <v>2346048.2000000002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51074.48</v>
      </c>
      <c r="E17" s="247">
        <f>7962.5+51074.48</f>
        <v>59036.98</v>
      </c>
      <c r="F17" s="93">
        <f t="shared" si="1"/>
        <v>115.58997761700167</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665757.06999999995</v>
      </c>
      <c r="E18" s="247">
        <v>712154.07</v>
      </c>
      <c r="F18" s="93">
        <f t="shared" si="1"/>
        <v>106.96905854863847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77903.429999999993</v>
      </c>
      <c r="E19" s="104">
        <f t="shared" si="5"/>
        <v>80609.110000000044</v>
      </c>
      <c r="F19" s="93">
        <f t="shared" si="1"/>
        <v>103.47312050316661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296810.03999999998</v>
      </c>
      <c r="E20" s="247">
        <f>162566.39+117305.23+13357.11+4560.03</f>
        <v>297788.76</v>
      </c>
      <c r="F20" s="93">
        <f t="shared" si="1"/>
        <v>100.32974625790962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2987.65</v>
      </c>
      <c r="E21" s="247">
        <v>2987.65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19040.79</v>
      </c>
      <c r="E22" s="247">
        <f>920.81+18126.72</f>
        <v>19047.530000000002</v>
      </c>
      <c r="F22" s="93">
        <f t="shared" si="1"/>
        <v>100.03539769095715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338.44</v>
      </c>
      <c r="E23" s="247">
        <v>338.44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1563.05</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49862.25</v>
      </c>
      <c r="E25" s="247">
        <f>47901.16+398.04</f>
        <v>48299.200000000004</v>
      </c>
      <c r="F25" s="93">
        <f t="shared" si="1"/>
        <v>96.865263801773892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9759.5</v>
      </c>
      <c r="E26" s="247">
        <v>11479.72</v>
      </c>
      <c r="F26" s="93">
        <f t="shared" si="1"/>
        <v>117.62610789487167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300895.24</v>
      </c>
      <c r="E28" s="247">
        <v>300895.24</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366.53</v>
      </c>
      <c r="E29" s="104">
        <f t="shared" si="6"/>
        <v>366.53</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451.12</v>
      </c>
      <c r="E30" s="247">
        <v>451.12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84.59</v>
      </c>
      <c r="E34" s="247">
        <v>84.59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11414.229999999996</v>
      </c>
      <c r="E35" s="104">
        <f t="shared" si="7"/>
        <v>4152.6300000000047</v>
      </c>
      <c r="F35" s="93">
        <f t="shared" si="1"/>
        <v>36.38116631608095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53790.17</v>
      </c>
      <c r="E36" s="247">
        <f>61440.55</f>
        <v>61440.55</v>
      </c>
      <c r="F36" s="93">
        <f t="shared" si="1"/>
        <v>114.22263584591758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42375.94</v>
      </c>
      <c r="E40" s="247">
        <v>57287.92</v>
      </c>
      <c r="F40" s="93">
        <f t="shared" si="1"/>
        <v>135.18973266433733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35495.79</v>
      </c>
      <c r="E54" s="247">
        <v>38465.730000000003</v>
      </c>
      <c r="F54" s="93">
        <f t="shared" si="1"/>
        <v>108.36702042692951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35495.79</v>
      </c>
      <c r="E55" s="247">
        <v>38465.730000000003</v>
      </c>
      <c r="F55" s="93">
        <f t="shared" si="1"/>
        <v>108.36702042692951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73211.960000000006</v>
      </c>
      <c r="E68" s="104">
        <f t="shared" si="13"/>
        <v>105502.12</v>
      </c>
      <c r="F68" s="93">
        <f t="shared" si="1"/>
        <v>144.10503420479384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15619.07</v>
      </c>
      <c r="E69" s="104">
        <f t="shared" si="14"/>
        <v>35333.58</v>
      </c>
      <c r="F69" s="93">
        <f t="shared" si="1"/>
        <v>226.22076730560786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15619.07</v>
      </c>
      <c r="E70" s="104">
        <f t="shared" si="15"/>
        <v>35333.58</v>
      </c>
      <c r="F70" s="93">
        <f t="shared" si="1"/>
        <v>226.22076730560786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15619.07</v>
      </c>
      <c r="E72" s="247">
        <v>35333.58</v>
      </c>
      <c r="F72" s="93">
        <f t="shared" si="1"/>
        <v>226.22076730560786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5356.15</v>
      </c>
      <c r="E78" s="104">
        <f>E79+SUM(E82:E84)-E85+E86</f>
        <v>10256.89</v>
      </c>
      <c r="F78" s="93">
        <f t="shared" si="1"/>
        <v>191.49743752508797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57.99</v>
      </c>
      <c r="E84" s="247">
        <v>57.99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5298.16</v>
      </c>
      <c r="E86" s="247">
        <v>10198.9</v>
      </c>
      <c r="F86" s="93">
        <f t="shared" si="1"/>
        <v>192.49890528032375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61.05</v>
      </c>
      <c r="E146" s="104">
        <f t="shared" si="26"/>
        <v>61.05</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61.05</v>
      </c>
      <c r="E160" s="247">
        <v>61.05</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52175.69</v>
      </c>
      <c r="E170" s="104">
        <f t="shared" si="29"/>
        <v>59850.6</v>
      </c>
      <c r="F170" s="93">
        <f t="shared" si="1"/>
        <v>114.70974317733027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265.04000000000002</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52175.69</v>
      </c>
      <c r="E173" s="247">
        <v>59585.56</v>
      </c>
      <c r="F173" s="93">
        <f t="shared" si="1"/>
        <v>114.20176714481399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1943733.72</v>
      </c>
      <c r="E175" s="104">
        <f t="shared" si="30"/>
        <v>1933033.46</v>
      </c>
      <c r="F175" s="93">
        <f t="shared" si="1"/>
        <v>99.44949969793187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71944.960000000006</v>
      </c>
      <c r="E176" s="104">
        <f t="shared" si="31"/>
        <v>84683.670000000013</v>
      </c>
      <c r="F176" s="93">
        <f t="shared" si="1"/>
        <v>117.70618817496042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71411.41</v>
      </c>
      <c r="E177" s="104">
        <f t="shared" si="32"/>
        <v>82403.010000000009</v>
      </c>
      <c r="F177" s="93">
        <f t="shared" si="1"/>
        <v>115.39193806704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50740.39</v>
      </c>
      <c r="E178" s="247">
        <v>58084.639999999999</v>
      </c>
      <c r="F178" s="93">
        <f t="shared" si="1"/>
        <v>114.47416939444099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15808.23</v>
      </c>
      <c r="E179" s="247">
        <v>12145.43</v>
      </c>
      <c r="F179" s="93">
        <f t="shared" si="1"/>
        <v>76.829790558462278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38.71</v>
      </c>
      <c r="E180" s="104">
        <f t="shared" si="33"/>
        <v>40.26</v>
      </c>
      <c r="F180" s="93">
        <f t="shared" si="1"/>
        <v>104.00413329888917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38.71</v>
      </c>
      <c r="E183" s="247">
        <v>40.26</v>
      </c>
      <c r="F183" s="93">
        <f t="shared" si="1"/>
        <v>104.00413329888917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4824.08</v>
      </c>
      <c r="E188" s="247">
        <v>12132.68</v>
      </c>
      <c r="F188" s="93">
        <f t="shared" si="1"/>
        <v>251.50246264572726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533.54999999999995</v>
      </c>
      <c r="E189" s="247">
        <v>1969.42</v>
      </c>
      <c r="F189" s="93">
        <f t="shared" si="1"/>
        <v>369.11629650454512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311.24</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311.24</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311.24</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1871788.76</v>
      </c>
      <c r="E237" s="104">
        <f t="shared" si="41"/>
        <v>1848349.79</v>
      </c>
      <c r="F237" s="93">
        <f t="shared" si="1"/>
        <v>98.747776966029008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1870521.75</v>
      </c>
      <c r="E238" s="104">
        <f t="shared" si="42"/>
        <v>1827220.07</v>
      </c>
      <c r="F238" s="93">
        <f t="shared" si="1"/>
        <v>97.685048035394402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1870521.75</v>
      </c>
      <c r="E239" s="104">
        <f t="shared" si="43"/>
        <v>1827531.31</v>
      </c>
      <c r="F239" s="93">
        <f t="shared" si="1"/>
        <v>97.70168724314486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1870521.75</v>
      </c>
      <c r="E240" s="247">
        <v>1827531.31</v>
      </c>
      <c r="F240" s="93">
        <f t="shared" si="1"/>
        <v>97.70168724314486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311.24</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311.24</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1267.010000000002</v>
      </c>
      <c r="E245" s="104">
        <f t="shared" si="45"/>
        <v>21129.72</v>
      </c>
      <c r="F245" s="93">
        <f t="shared" si="1"/>
        <v>1667.6837594020544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44289.96</v>
      </c>
      <c r="E246" s="104">
        <f t="shared" si="46"/>
        <v>40690.400000000001</v>
      </c>
      <c r="F246" s="93">
        <f t="shared" si="1"/>
        <v>91.872740458559903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44289.96</v>
      </c>
      <c r="E247" s="247">
        <v>40379.160000000003</v>
      </c>
      <c r="F247" s="93">
        <f t="shared" si="1"/>
        <v>91.17000783021706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311.24</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43022.95</v>
      </c>
      <c r="E250" s="104">
        <f t="shared" si="47"/>
        <v>19560.68</v>
      </c>
      <c r="F250" s="93">
        <f t="shared" si="1"/>
        <v>45.465687499346288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43022.95</v>
      </c>
      <c r="E252" s="247">
        <v>19560.68</v>
      </c>
      <c r="F252" s="93">
        <f t="shared" si="1"/>
        <v>45.465687499346288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26576.91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26576.91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61.05</v>
      </c>
      <c r="E264" s="247">
        <v>61.05</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4927.6000000000004</v>
      </c>
      <c r="E268" s="247">
        <v>9877.6299999999992</v>
      </c>
      <c r="F268" s="93">
        <f t="shared" si="50"/>
        <v>200.45519116811428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370.56</v>
      </c>
      <c r="E269" s="247">
        <v>321.27</v>
      </c>
      <c r="F269" s="93">
        <f t="shared" si="50"/>
        <v>86.698510362694293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71411.41</v>
      </c>
      <c r="E288" s="247">
        <v>82403.009999999995</v>
      </c>
      <c r="F288" s="93">
        <f t="shared" si="50"/>
        <v>115.39193806703997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533.54999999999995</v>
      </c>
      <c r="E290" s="247">
        <v>1969.42</v>
      </c>
      <c r="F290" s="93">
        <f t="shared" si="50"/>
        <v>369.11629650454512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311.24</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C121" sqref="C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778558.52</v>
      </c>
      <c r="E114" s="81">
        <f t="shared" si="22"/>
        <v>860406.75</v>
      </c>
      <c r="F114" s="63">
        <f t="shared" si="1"/>
        <v>110.51279099739348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760093.27</v>
      </c>
      <c r="E115" s="81">
        <f t="shared" si="23"/>
        <v>860406.75</v>
      </c>
      <c r="F115" s="63">
        <f t="shared" si="1"/>
        <v>113.19752245668482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760093.27</v>
      </c>
      <c r="E117" s="249">
        <v>860406.75</v>
      </c>
      <c r="F117" s="63">
        <f t="shared" si="1"/>
        <v>113.19752245668482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18465.25</v>
      </c>
      <c r="E126" s="249">
        <v>0</v>
      </c>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778558.52</v>
      </c>
      <c r="E141" s="106">
        <f t="shared" si="28"/>
        <v>860406.75</v>
      </c>
      <c r="F141" s="82">
        <f t="shared" si="1"/>
        <v>110.51279099739348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D31" sqref="D3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B15" sqref="B1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71944.98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16401.510000000002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14654.400000000001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7344.25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7308.6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1435.87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311.24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311.24</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3662.82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3662.82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3662.82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84683.669999999984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84683.67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82403.009999999995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1969.42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311.24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7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10268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Provjera</v>
      </c>
      <c r="C246" s="118" t="s">
        <v>3251</v>
      </c>
      <c r="D246" s="123"/>
      <c r="E246" s="71">
        <f t="shared" si="19"/>
        <v>0</v>
      </c>
      <c r="F246" s="71">
        <f t="shared" si="20"/>
        <v>1</v>
      </c>
      <c r="G246" s="71"/>
      <c r="H246" s="71"/>
      <c r="I246" s="71"/>
      <c r="J246" s="71"/>
      <c r="K246" s="71"/>
      <c r="L246" s="71">
        <f>IF(AND('PR-RAS'!D503&gt;0,'PR-RAS'!D897=0),1,0)</f>
        <v>0</v>
      </c>
      <c r="M246" s="71">
        <f>IF(AND('PR-RAS'!E503&gt;0,'PR-RAS'!E897=0),1,0)</f>
        <v>1</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Provjera</v>
      </c>
      <c r="C268" s="118" t="s">
        <v>3273</v>
      </c>
      <c r="D268" s="123"/>
      <c r="E268" s="71">
        <f t="shared" si="19"/>
        <v>0</v>
      </c>
      <c r="F268" s="71">
        <f t="shared" si="20"/>
        <v>1</v>
      </c>
      <c r="G268" s="71"/>
      <c r="H268" s="71"/>
      <c r="I268" s="71"/>
      <c r="J268" s="71"/>
      <c r="K268" s="71"/>
      <c r="L268" s="71">
        <f>IF(AND('PR-RAS'!D613&gt;0,'PR-RAS'!D965=0),1,0)</f>
        <v>0</v>
      </c>
      <c r="M268" s="71">
        <f>IF(AND('PR-RAS'!E613&gt;0,'PR-RAS'!E965=0),1,0)</f>
        <v>1</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2024-02-15T06:20:05Z</cp:lastPrinted>
  <dcterms:created xsi:type="dcterms:W3CDTF">2022-04-01T05:14:30Z</dcterms:created>
  <dcterms:modified xsi:type="dcterms:W3CDTF">2024-02-15T06:36:35Z</dcterms:modified>
</cp:coreProperties>
</file>